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765" tabRatio="804" firstSheet="2" activeTab="2"/>
  </bookViews>
  <sheets>
    <sheet name="000000" sheetId="1" state="veryHidden" r:id="rId1"/>
    <sheet name="説明" sheetId="2" r:id="rId2"/>
    <sheet name="D再生医療等製品（①全納分）" sheetId="3" r:id="rId3"/>
    <sheet name="D再生医療等製品（②分納分）" sheetId="4" r:id="rId4"/>
    <sheet name="D再生医療等製品（③負担軽減費）" sheetId="5" r:id="rId5"/>
    <sheet name="《必要時のみ》 D再生医療等製品（④中止・脱落例費用） " sheetId="6" r:id="rId6"/>
  </sheets>
  <definedNames>
    <definedName name="_xlnm.Print_Area" localSheetId="5">'《必要時のみ》 D再生医療等製品（④中止・脱落例費用） '!$A$1:$O$48</definedName>
    <definedName name="_xlnm.Print_Area" localSheetId="2">'D再生医療等製品（①全納分）'!$A$1:$O$44</definedName>
    <definedName name="_xlnm.Print_Area" localSheetId="3">'D再生医療等製品（②分納分）'!$A$1:$O$63</definedName>
    <definedName name="_xlnm.Print_Area" localSheetId="4">'D再生医療等製品（③負担軽減費）'!$A$1:$O$45</definedName>
    <definedName name="_xlnm.Print_Area" localSheetId="1">'説明'!$A$1:$B$19</definedName>
  </definedNames>
  <calcPr fullCalcOnLoad="1"/>
</workbook>
</file>

<file path=xl/comments3.xml><?xml version="1.0" encoding="utf-8"?>
<comments xmlns="http://schemas.openxmlformats.org/spreadsheetml/2006/main">
  <authors>
    <author>NCNP福冨</author>
  </authors>
  <commentList>
    <comment ref="B11" authorId="0">
      <text>
        <r>
          <rPr>
            <sz val="9"/>
            <color indexed="39"/>
            <rFont val="ＭＳ Ｐゴシック"/>
            <family val="3"/>
          </rPr>
          <t>契約書において契約例数を定めず、かつ目標症例を設定する場合は、契約例数を「1例」とし、続けて「（目標症例数：●例）」とカッコ書きを追記する。</t>
        </r>
      </text>
    </comment>
  </commentList>
</comments>
</file>

<file path=xl/comments4.xml><?xml version="1.0" encoding="utf-8"?>
<comments xmlns="http://schemas.openxmlformats.org/spreadsheetml/2006/main">
  <authors>
    <author>NCNP福冨</author>
    <author>安藤　菜甫子</author>
  </authors>
  <commentList>
    <comment ref="B11" authorId="0">
      <text>
        <r>
          <rPr>
            <sz val="9"/>
            <color indexed="39"/>
            <rFont val="ＭＳ Ｐゴシック"/>
            <family val="3"/>
          </rPr>
          <t>契約書において契約例数を定めず、かつ目標症例を設定する場合は、契約例数を「1例」とし、続けて「（目標症例数：●例）」とカッコ書きを追記する。</t>
        </r>
      </text>
    </comment>
    <comment ref="A55" authorId="1">
      <text>
        <r>
          <rPr>
            <sz val="9"/>
            <color indexed="39"/>
            <rFont val="MS P ゴシック"/>
            <family val="3"/>
          </rPr>
          <t>契約例数を設けない場合はこれ以降は削除。
契約例数を設ける場合はこれ以前を削除。</t>
        </r>
      </text>
    </comment>
  </commentList>
</comments>
</file>

<file path=xl/comments6.xml><?xml version="1.0" encoding="utf-8"?>
<comments xmlns="http://schemas.openxmlformats.org/spreadsheetml/2006/main">
  <authors>
    <author>chiken1</author>
  </authors>
  <commentList>
    <comment ref="A4" authorId="0">
      <text>
        <r>
          <rPr>
            <sz val="9"/>
            <color indexed="39"/>
            <rFont val="ＭＳ Ｐゴシック"/>
            <family val="3"/>
          </rPr>
          <t>「観察期」、「スクリーニング期」等、中止・脱落例の
対象期間名を記載。
プロトコルに記載されている通りの名称で記載すること。</t>
        </r>
      </text>
    </comment>
  </commentList>
</comments>
</file>

<file path=xl/sharedStrings.xml><?xml version="1.0" encoding="utf-8"?>
<sst xmlns="http://schemas.openxmlformats.org/spreadsheetml/2006/main" count="339" uniqueCount="114">
  <si>
    <t>項　　　　目</t>
  </si>
  <si>
    <t>金　　額</t>
  </si>
  <si>
    <t>積　　　　算　　　　内　　　　訳</t>
  </si>
  <si>
    <t>１．謝金</t>
  </si>
  <si>
    <t>円</t>
  </si>
  <si>
    <t>２．旅費</t>
  </si>
  <si>
    <t>回</t>
  </si>
  <si>
    <t>３．臨床試験研究経費</t>
  </si>
  <si>
    <t>５．備品費</t>
  </si>
  <si>
    <t>６．賃金</t>
  </si>
  <si>
    <t>７．委託料</t>
  </si>
  <si>
    <t>９．管理費</t>
  </si>
  <si>
    <t>式</t>
  </si>
  <si>
    <t>申請</t>
  </si>
  <si>
    <t>計</t>
  </si>
  <si>
    <t>合計</t>
  </si>
  <si>
    <t>＠</t>
  </si>
  <si>
    <t>×</t>
  </si>
  <si>
    <t>＝</t>
  </si>
  <si>
    <t>　</t>
  </si>
  <si>
    <t>整理番号</t>
  </si>
  <si>
    <t>治－</t>
  </si>
  <si>
    <t>区　分</t>
  </si>
  <si>
    <t>研究課題名</t>
  </si>
  <si>
    <t>責任医師名</t>
  </si>
  <si>
    <t>依頼者名</t>
  </si>
  <si>
    <t>円</t>
  </si>
  <si>
    <t>(外部委員)</t>
  </si>
  <si>
    <t>謝金</t>
  </si>
  <si>
    <t>旅費</t>
  </si>
  <si>
    <t>臨床試験研究経費</t>
  </si>
  <si>
    <t>備品費</t>
  </si>
  <si>
    <t>当該治験・研究に必要な機械器具の購入に要する経費。</t>
  </si>
  <si>
    <t>賃金</t>
  </si>
  <si>
    <t>当該治験・研究を実施するために必要な非常勤職員の雇い上げに必要な経費。</t>
  </si>
  <si>
    <t>委託料</t>
  </si>
  <si>
    <t>当該治験・研究に関連する治験審査委員会等の速記委託、治験関係書類の保管会社への保存委託等に要する経費。</t>
  </si>
  <si>
    <t>被験者負担の軽減</t>
  </si>
  <si>
    <t>交通費の負担等治験参加に伴う被験者（外来）の負担を軽減するための経費。</t>
  </si>
  <si>
    <t>管理経費</t>
  </si>
  <si>
    <t>当該治験・研究に必要な光熱水料、消耗品費、印刷製本費、通信運搬費、治験審査委員会の事務処理に必要な経費、治験・研究の遂行の管理等に必要な経費。</t>
  </si>
  <si>
    <t>項目説明</t>
  </si>
  <si>
    <t>項目名</t>
  </si>
  <si>
    <t>内容</t>
  </si>
  <si>
    <t>例</t>
  </si>
  <si>
    <t>ポイント</t>
  </si>
  <si>
    <t>(臨床検査)</t>
  </si>
  <si>
    <t>(放射線)</t>
  </si>
  <si>
    <r>
      <t>４．</t>
    </r>
    <r>
      <rPr>
        <sz val="11"/>
        <color indexed="8"/>
        <rFont val="ＭＳ Ｐゴシック"/>
        <family val="3"/>
      </rPr>
      <t>管理経費</t>
    </r>
  </si>
  <si>
    <r>
      <t>(</t>
    </r>
    <r>
      <rPr>
        <i/>
        <sz val="11"/>
        <color indexed="17"/>
        <rFont val="ＭＳ Ｐゴシック"/>
        <family val="3"/>
      </rPr>
      <t>品名等</t>
    </r>
    <r>
      <rPr>
        <sz val="11"/>
        <color indexed="8"/>
        <rFont val="ＭＳ Ｐゴシック"/>
        <family val="3"/>
      </rPr>
      <t>)</t>
    </r>
  </si>
  <si>
    <t>上記経費　１～７の１０％</t>
  </si>
  <si>
    <t>上記経費　１～８の３０％</t>
  </si>
  <si>
    <t>契約例数</t>
  </si>
  <si>
    <t xml:space="preserve">当該治験・研究の遂行に必要な協力者（専門的・技術的知識の提供者、部外者の治験審査委員会等に対して支払う経費。算定基準：院内の諸謝金支給基準による。
</t>
  </si>
  <si>
    <t>＠</t>
  </si>
  <si>
    <t>×</t>
  </si>
  <si>
    <t>＝</t>
  </si>
  <si>
    <t>(　　　　　　　　　　　　　　)</t>
  </si>
  <si>
    <t>実施期間</t>
  </si>
  <si>
    <t>～</t>
  </si>
  <si>
    <t>年　　月</t>
  </si>
  <si>
    <t>８．事務費</t>
  </si>
  <si>
    <t>当該治験・研究に関連して必要となる研究経費。（類例薬品の対象疾病の研究、多施設間の研究協議、補充的な非臨床的研究、講演や文書等作成等）</t>
  </si>
  <si>
    <t>当該治験・研究の遂行に必要な旅費。（依頼者主催の研究会等が対象）</t>
  </si>
  <si>
    <t>事務費</t>
  </si>
  <si>
    <t>① 受 託 研 究 費  積 算 内 訳 （全納分）</t>
  </si>
  <si>
    <t>管理費</t>
  </si>
  <si>
    <t>技術料、機械損料、建物使用料等としての経費。</t>
  </si>
  <si>
    <t>シート名</t>
  </si>
  <si>
    <t>以下の項目を記載して下さい。</t>
  </si>
  <si>
    <t>①全納分</t>
  </si>
  <si>
    <t>謝金（外部委員）、旅費、備品費</t>
  </si>
  <si>
    <t>②分納分</t>
  </si>
  <si>
    <t>謝金（研究補助者）、検査・画像診断料、臨床試験研究経費、管理経費、賃金</t>
  </si>
  <si>
    <t>□治験  □製造販売後臨床試験</t>
  </si>
  <si>
    <t>再生医療等製品の臨床試験に係る経費算出基準</t>
  </si>
  <si>
    <t>(再生医療等製品)</t>
  </si>
  <si>
    <t>再生医療等製品の臨床試験に係る経費算出基準</t>
  </si>
  <si>
    <r>
      <t>様式１９-</t>
    </r>
    <r>
      <rPr>
        <sz val="11"/>
        <rFont val="ＭＳ Ｐゴシック"/>
        <family val="3"/>
      </rPr>
      <t>D</t>
    </r>
  </si>
  <si>
    <t>（再生医療等製品）再生医療等製品の保存、管理に関する経費
（臨床検査）臨床検査の資材保存、発送、管理に関する経費
（放射線）放射線検査の管理に関する経費</t>
  </si>
  <si>
    <t xml:space="preserve">④中止・脱落例費用 </t>
  </si>
  <si>
    <t>③被験者負担軽減費</t>
  </si>
  <si>
    <t>④ 受 託 研 究 費  積 算 内 訳 （○○期脱落例1例につき）</t>
  </si>
  <si>
    <t>ポイント</t>
  </si>
  <si>
    <t>×</t>
  </si>
  <si>
    <t>＝</t>
  </si>
  <si>
    <t>(臨床検査)</t>
  </si>
  <si>
    <t>(放射線)</t>
  </si>
  <si>
    <t>ポイント</t>
  </si>
  <si>
    <t>×</t>
  </si>
  <si>
    <t>円</t>
  </si>
  <si>
    <t>８．被験者負担の軽減</t>
  </si>
  <si>
    <t>９．事務費</t>
  </si>
  <si>
    <t>上記経費　１～８の１０％</t>
  </si>
  <si>
    <t>１０．管理費</t>
  </si>
  <si>
    <t>上記経費　１～９の３０％</t>
  </si>
  <si>
    <t>③ 受 託 研 究 費  積 算 内 訳 （被験者負担軽減費１回につき）</t>
  </si>
  <si>
    <r>
      <t>４．</t>
    </r>
    <r>
      <rPr>
        <sz val="11"/>
        <rFont val="ＭＳ Ｐゴシック"/>
        <family val="3"/>
      </rPr>
      <t>管理経費</t>
    </r>
  </si>
  <si>
    <t>×</t>
  </si>
  <si>
    <t>※積算内訳書は4種類あります。</t>
  </si>
  <si>
    <t>謝金（研究補助者）、検査・画像診断料、臨床試験研究経費、管理経費、賃金</t>
  </si>
  <si>
    <t>様式１９-D</t>
  </si>
  <si>
    <t>計（消費税等抜き）</t>
  </si>
  <si>
    <t>消費税（10％）</t>
  </si>
  <si>
    <t>② 受 託 研 究 費  積 算 内 訳 （分納分1例につき）</t>
  </si>
  <si>
    <t>＜契約締結時請求費用（初期費用）＞</t>
  </si>
  <si>
    <t>30％に相当する額</t>
  </si>
  <si>
    <t>消費税等（10％）</t>
  </si>
  <si>
    <t>＜治験薬初回投与時請求費用＞</t>
  </si>
  <si>
    <t>1例目：70％に相当する額</t>
  </si>
  <si>
    <t>2例目以降：100％に相当する額</t>
  </si>
  <si>
    <t>・・・・・契約例数を設ける場合に使用・・・・・</t>
  </si>
  <si>
    <t>30％に相当する額×契約例数</t>
  </si>
  <si>
    <t>70％に相当する額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</si>
</sst>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 ;[Red]\-#,##0\ "/>
    <numFmt numFmtId="178" formatCode="&quot;$&quot;#,##0_);[Red]\(&quot;$&quot;#,##0\)"/>
    <numFmt numFmtId="179" formatCode="&quot;$&quot;#,##0.00_);[Red]\(&quot;$&quot;#,##0.00\)"/>
    <numFmt numFmtId="180" formatCode="0.0"/>
    <numFmt numFmtId="181" formatCode="0;[Red]0"/>
    <numFmt numFmtId="182" formatCode="0.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General&quot;ポイント&quot;"/>
    <numFmt numFmtId="187" formatCode="General&quot;円&quot;"/>
    <numFmt numFmtId="188" formatCode="0_ "/>
    <numFmt numFmtId="189" formatCode="General&quot;点&quot;"/>
    <numFmt numFmtId="190" formatCode="#\ ?/100"/>
    <numFmt numFmtId="191" formatCode="\ ?/100"/>
    <numFmt numFmtId="192" formatCode="General&quot;例&quot;"/>
    <numFmt numFmtId="193" formatCode="#,##0;[Red]\-#,##0&quot;円&quot;"/>
    <numFmt numFmtId="194" formatCode="#,##0;[Red]#,##0"/>
    <numFmt numFmtId="195" formatCode="#,##0;[Red]#,##0&quot;円&quot;"/>
    <numFmt numFmtId="196" formatCode="#,##0&quot;円&quot;"/>
  </numFmts>
  <fonts count="6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0.5"/>
      <color indexed="8"/>
      <name val="ＭＳ Ｐ明朝"/>
      <family val="1"/>
    </font>
    <font>
      <sz val="10.5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i/>
      <sz val="11"/>
      <color indexed="17"/>
      <name val="ＭＳ Ｐゴシック"/>
      <family val="3"/>
    </font>
    <font>
      <b/>
      <sz val="10.5"/>
      <name val="ＭＳ Ｐゴシック"/>
      <family val="3"/>
    </font>
    <font>
      <sz val="9"/>
      <color indexed="39"/>
      <name val="ＭＳ Ｐゴシック"/>
      <family val="3"/>
    </font>
    <font>
      <b/>
      <sz val="18"/>
      <name val="ＭＳ Ｐゴシック"/>
      <family val="3"/>
    </font>
    <font>
      <sz val="10.5"/>
      <name val="ＭＳ Ｐ明朝"/>
      <family val="1"/>
    </font>
    <font>
      <sz val="9"/>
      <name val="ＭＳ Ｐゴシック"/>
      <family val="3"/>
    </font>
    <font>
      <sz val="9"/>
      <color indexed="3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1"/>
      <color indexed="12"/>
      <name val="ＭＳ Ｐ明朝"/>
      <family val="1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0000FF"/>
      <name val="ＭＳ Ｐゴシック"/>
      <family val="3"/>
    </font>
    <font>
      <sz val="11"/>
      <color rgb="FF0000FF"/>
      <name val="ＭＳ Ｐ明朝"/>
      <family val="1"/>
    </font>
    <font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8" fontId="9" fillId="0" borderId="0" xfId="49" applyFont="1" applyBorder="1" applyAlignment="1">
      <alignment horizontal="right" vertical="center"/>
    </xf>
    <xf numFmtId="0" fontId="17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9" fillId="0" borderId="15" xfId="0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16" xfId="0" applyFont="1" applyBorder="1" applyAlignment="1">
      <alignment vertical="center"/>
    </xf>
    <xf numFmtId="38" fontId="9" fillId="0" borderId="0" xfId="49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horizontal="distributed" vertical="center"/>
    </xf>
    <xf numFmtId="3" fontId="9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38" fontId="9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1" fontId="9" fillId="0" borderId="0" xfId="0" applyNumberFormat="1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38" fontId="9" fillId="0" borderId="15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/>
    </xf>
    <xf numFmtId="0" fontId="62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1" fillId="0" borderId="0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38" fontId="9" fillId="0" borderId="15" xfId="49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9" fillId="0" borderId="15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0" fillId="33" borderId="28" xfId="0" applyFont="1" applyFill="1" applyBorder="1" applyAlignment="1">
      <alignment vertical="center"/>
    </xf>
    <xf numFmtId="0" fontId="0" fillId="33" borderId="29" xfId="0" applyFont="1" applyFill="1" applyBorder="1" applyAlignment="1">
      <alignment vertical="top"/>
    </xf>
    <xf numFmtId="0" fontId="0" fillId="33" borderId="30" xfId="0" applyFont="1" applyFill="1" applyBorder="1" applyAlignment="1">
      <alignment vertical="top"/>
    </xf>
    <xf numFmtId="0" fontId="0" fillId="0" borderId="30" xfId="0" applyFon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0" borderId="16" xfId="0" applyFont="1" applyFill="1" applyBorder="1" applyAlignment="1">
      <alignment vertical="center"/>
    </xf>
    <xf numFmtId="38" fontId="9" fillId="0" borderId="15" xfId="49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38" fontId="9" fillId="0" borderId="0" xfId="49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left" vertical="center"/>
    </xf>
    <xf numFmtId="0" fontId="61" fillId="0" borderId="16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38" fontId="9" fillId="0" borderId="0" xfId="49" applyFont="1" applyBorder="1" applyAlignment="1">
      <alignment/>
    </xf>
    <xf numFmtId="0" fontId="9" fillId="0" borderId="17" xfId="0" applyFont="1" applyBorder="1" applyAlignment="1">
      <alignment horizontal="left"/>
    </xf>
    <xf numFmtId="3" fontId="9" fillId="0" borderId="0" xfId="0" applyNumberFormat="1" applyFont="1" applyBorder="1" applyAlignment="1">
      <alignment shrinkToFit="1"/>
    </xf>
    <xf numFmtId="0" fontId="9" fillId="0" borderId="15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2" fillId="0" borderId="16" xfId="0" applyFont="1" applyBorder="1" applyAlignment="1">
      <alignment horizontal="distributed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12" fillId="0" borderId="13" xfId="0" applyFont="1" applyBorder="1" applyAlignment="1">
      <alignment horizontal="distributed" vertical="center"/>
    </xf>
    <xf numFmtId="0" fontId="0" fillId="0" borderId="30" xfId="0" applyBorder="1" applyAlignment="1">
      <alignment vertical="top" wrapText="1"/>
    </xf>
    <xf numFmtId="0" fontId="9" fillId="0" borderId="0" xfId="0" applyFont="1" applyBorder="1" applyAlignment="1">
      <alignment/>
    </xf>
    <xf numFmtId="0" fontId="0" fillId="33" borderId="30" xfId="0" applyFill="1" applyBorder="1" applyAlignment="1">
      <alignment vertical="top"/>
    </xf>
    <xf numFmtId="0" fontId="61" fillId="0" borderId="15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12" fillId="34" borderId="28" xfId="0" applyFont="1" applyFill="1" applyBorder="1" applyAlignment="1">
      <alignment horizontal="center" vertical="center"/>
    </xf>
    <xf numFmtId="0" fontId="12" fillId="34" borderId="28" xfId="0" applyFont="1" applyFill="1" applyBorder="1" applyAlignment="1">
      <alignment horizontal="left" vertical="center"/>
    </xf>
    <xf numFmtId="0" fontId="12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12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Font="1" applyAlignment="1">
      <alignment/>
    </xf>
    <xf numFmtId="192" fontId="0" fillId="0" borderId="33" xfId="0" applyNumberFormat="1" applyBorder="1" applyAlignment="1">
      <alignment horizontal="right" vertical="center"/>
    </xf>
    <xf numFmtId="192" fontId="0" fillId="0" borderId="31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 horizontal="distributed" vertical="center"/>
    </xf>
    <xf numFmtId="38" fontId="9" fillId="0" borderId="15" xfId="51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38" fontId="9" fillId="0" borderId="0" xfId="5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187" fontId="9" fillId="0" borderId="0" xfId="0" applyNumberFormat="1" applyFont="1" applyBorder="1" applyAlignment="1">
      <alignment vertical="center"/>
    </xf>
    <xf numFmtId="38" fontId="9" fillId="0" borderId="27" xfId="51" applyFont="1" applyBorder="1" applyAlignment="1">
      <alignment horizontal="right" vertical="center"/>
    </xf>
    <xf numFmtId="38" fontId="9" fillId="0" borderId="15" xfId="51" applyFont="1" applyBorder="1" applyAlignment="1">
      <alignment horizontal="right" vertical="center"/>
    </xf>
    <xf numFmtId="38" fontId="9" fillId="0" borderId="23" xfId="5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9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distributed" vertical="center"/>
    </xf>
    <xf numFmtId="0" fontId="12" fillId="0" borderId="10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38" fontId="0" fillId="0" borderId="15" xfId="5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0" fillId="0" borderId="15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38" fontId="0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3" fontId="0" fillId="0" borderId="15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187" fontId="0" fillId="0" borderId="0" xfId="0" applyNumberFormat="1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38" fontId="0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38" fontId="0" fillId="0" borderId="27" xfId="51" applyFont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38" fontId="0" fillId="0" borderId="15" xfId="51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38" fontId="0" fillId="0" borderId="23" xfId="5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38" fontId="0" fillId="0" borderId="0" xfId="51" applyFont="1" applyBorder="1" applyAlignment="1">
      <alignment horizontal="right" vertical="center"/>
    </xf>
    <xf numFmtId="0" fontId="9" fillId="0" borderId="15" xfId="0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17" xfId="0" applyFont="1" applyBorder="1" applyAlignment="1">
      <alignment vertical="center"/>
    </xf>
    <xf numFmtId="0" fontId="61" fillId="0" borderId="15" xfId="0" applyFont="1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0" fontId="61" fillId="0" borderId="17" xfId="0" applyFont="1" applyBorder="1" applyAlignment="1">
      <alignment vertical="center" wrapText="1"/>
    </xf>
    <xf numFmtId="0" fontId="9" fillId="0" borderId="34" xfId="0" applyFont="1" applyBorder="1" applyAlignment="1">
      <alignment vertical="center"/>
    </xf>
    <xf numFmtId="0" fontId="9" fillId="0" borderId="15" xfId="0" applyFont="1" applyBorder="1" applyAlignment="1">
      <alignment/>
    </xf>
    <xf numFmtId="38" fontId="9" fillId="0" borderId="23" xfId="51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horizontal="left" vertical="center"/>
    </xf>
    <xf numFmtId="196" fontId="0" fillId="0" borderId="0" xfId="0" applyNumberFormat="1" applyAlignment="1">
      <alignment vertical="center"/>
    </xf>
    <xf numFmtId="192" fontId="0" fillId="0" borderId="0" xfId="0" applyNumberFormat="1" applyAlignment="1">
      <alignment horizontal="center" vertical="center"/>
    </xf>
    <xf numFmtId="0" fontId="18" fillId="0" borderId="0" xfId="0" applyFont="1" applyAlignment="1">
      <alignment horizontal="right" vertical="center"/>
    </xf>
    <xf numFmtId="9" fontId="0" fillId="0" borderId="0" xfId="42" applyFont="1" applyAlignment="1">
      <alignment horizontal="center" vertical="center"/>
    </xf>
    <xf numFmtId="3" fontId="0" fillId="0" borderId="0" xfId="0" applyNumberFormat="1" applyAlignment="1">
      <alignment vertical="center"/>
    </xf>
    <xf numFmtId="38" fontId="0" fillId="0" borderId="0" xfId="51" applyFont="1" applyAlignment="1">
      <alignment vertical="center"/>
    </xf>
    <xf numFmtId="196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38" fontId="0" fillId="0" borderId="0" xfId="51" applyFont="1" applyAlignment="1">
      <alignment horizontal="center" vertical="center"/>
    </xf>
    <xf numFmtId="38" fontId="0" fillId="0" borderId="0" xfId="0" applyNumberFormat="1" applyAlignment="1">
      <alignment vertical="center"/>
    </xf>
    <xf numFmtId="0" fontId="0" fillId="0" borderId="33" xfId="0" applyFont="1" applyBorder="1" applyAlignment="1">
      <alignment vertical="center"/>
    </xf>
    <xf numFmtId="0" fontId="9" fillId="0" borderId="15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24" xfId="0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61" fillId="0" borderId="35" xfId="0" applyFont="1" applyBorder="1" applyAlignment="1">
      <alignment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20" fillId="0" borderId="37" xfId="0" applyFont="1" applyBorder="1" applyAlignment="1">
      <alignment horizontal="left" vertical="center"/>
    </xf>
    <xf numFmtId="0" fontId="20" fillId="0" borderId="41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 shrinkToFit="1"/>
    </xf>
    <xf numFmtId="0" fontId="9" fillId="0" borderId="33" xfId="0" applyFont="1" applyBorder="1" applyAlignment="1">
      <alignment horizontal="distributed" vertical="center"/>
    </xf>
    <xf numFmtId="0" fontId="9" fillId="0" borderId="31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192" fontId="0" fillId="0" borderId="23" xfId="0" applyNumberFormat="1" applyBorder="1" applyAlignment="1">
      <alignment horizontal="right" vertical="center"/>
    </xf>
    <xf numFmtId="192" fontId="0" fillId="0" borderId="24" xfId="0" applyNumberFormat="1" applyBorder="1" applyAlignment="1">
      <alignment horizontal="right" vertical="center"/>
    </xf>
    <xf numFmtId="196" fontId="0" fillId="0" borderId="0" xfId="0" applyNumberFormat="1" applyAlignment="1">
      <alignment vertical="center" shrinkToFit="1"/>
    </xf>
    <xf numFmtId="0" fontId="18" fillId="0" borderId="0" xfId="0" applyFont="1" applyAlignment="1">
      <alignment horizontal="left" vertical="center"/>
    </xf>
    <xf numFmtId="196" fontId="0" fillId="0" borderId="0" xfId="0" applyNumberFormat="1" applyAlignment="1">
      <alignment horizontal="right" vertical="center" shrinkToFit="1"/>
    </xf>
    <xf numFmtId="196" fontId="0" fillId="0" borderId="0" xfId="0" applyNumberFormat="1" applyAlignment="1">
      <alignment vertical="center"/>
    </xf>
    <xf numFmtId="0" fontId="0" fillId="0" borderId="20" xfId="0" applyBorder="1" applyAlignment="1">
      <alignment horizontal="left" vertical="center"/>
    </xf>
    <xf numFmtId="196" fontId="0" fillId="0" borderId="20" xfId="0" applyNumberFormat="1" applyBorder="1" applyAlignment="1">
      <alignment horizontal="right" vertical="center" shrinkToFit="1"/>
    </xf>
    <xf numFmtId="0" fontId="0" fillId="0" borderId="20" xfId="0" applyBorder="1" applyAlignment="1">
      <alignment horizontal="right" vertical="center" shrinkToFit="1"/>
    </xf>
    <xf numFmtId="196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35" xfId="0" applyFont="1" applyBorder="1" applyAlignment="1">
      <alignment vertical="center" wrapText="1"/>
    </xf>
    <xf numFmtId="0" fontId="0" fillId="0" borderId="42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distributed" vertical="center" indent="1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20" fillId="0" borderId="14" xfId="0" applyFont="1" applyBorder="1" applyAlignment="1">
      <alignment horizontal="left" vertical="center"/>
    </xf>
    <xf numFmtId="0" fontId="0" fillId="0" borderId="41" xfId="0" applyFont="1" applyBorder="1" applyAlignment="1">
      <alignment/>
    </xf>
    <xf numFmtId="0" fontId="7" fillId="0" borderId="47" xfId="0" applyFont="1" applyBorder="1" applyAlignment="1">
      <alignment horizontal="distributed" vertical="center" indent="1"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7" fillId="0" borderId="37" xfId="0" applyFont="1" applyBorder="1" applyAlignment="1">
      <alignment horizontal="distributed" vertical="center" indent="1"/>
    </xf>
    <xf numFmtId="0" fontId="7" fillId="0" borderId="38" xfId="0" applyFont="1" applyBorder="1" applyAlignment="1">
      <alignment horizontal="distributed" vertical="center" indent="1"/>
    </xf>
    <xf numFmtId="0" fontId="7" fillId="0" borderId="24" xfId="0" applyFont="1" applyBorder="1" applyAlignment="1">
      <alignment horizontal="distributed" vertical="center" indent="1"/>
    </xf>
    <xf numFmtId="0" fontId="7" fillId="0" borderId="22" xfId="0" applyFont="1" applyBorder="1" applyAlignment="1">
      <alignment horizontal="distributed" vertical="center" indent="1"/>
    </xf>
    <xf numFmtId="0" fontId="8" fillId="0" borderId="0" xfId="0" applyFont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42033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B19"/>
  <sheetViews>
    <sheetView zoomScaleSheetLayoutView="100" zoomScalePageLayoutView="0" workbookViewId="0" topLeftCell="A1">
      <selection activeCell="F9" sqref="F9"/>
    </sheetView>
  </sheetViews>
  <sheetFormatPr defaultColWidth="9.00390625" defaultRowHeight="13.5"/>
  <cols>
    <col min="1" max="1" width="22.75390625" style="13" customWidth="1"/>
    <col min="2" max="2" width="67.25390625" style="13" customWidth="1"/>
    <col min="3" max="16384" width="9.00390625" style="13" customWidth="1"/>
  </cols>
  <sheetData>
    <row r="1" ht="18" customHeight="1">
      <c r="A1" s="124" t="s">
        <v>99</v>
      </c>
    </row>
    <row r="2" spans="1:2" ht="18" customHeight="1" thickBot="1">
      <c r="A2" s="125" t="s">
        <v>68</v>
      </c>
      <c r="B2" s="126" t="s">
        <v>69</v>
      </c>
    </row>
    <row r="3" spans="1:2" ht="18" customHeight="1" thickTop="1">
      <c r="A3" s="127" t="s">
        <v>70</v>
      </c>
      <c r="B3" s="128" t="s">
        <v>71</v>
      </c>
    </row>
    <row r="4" spans="1:2" ht="18" customHeight="1">
      <c r="A4" s="129" t="s">
        <v>72</v>
      </c>
      <c r="B4" s="130" t="s">
        <v>73</v>
      </c>
    </row>
    <row r="5" spans="1:2" ht="18" customHeight="1">
      <c r="A5" s="129" t="s">
        <v>81</v>
      </c>
      <c r="B5" s="130" t="s">
        <v>37</v>
      </c>
    </row>
    <row r="6" spans="1:2" ht="18" customHeight="1">
      <c r="A6" s="129" t="s">
        <v>80</v>
      </c>
      <c r="B6" s="130" t="s">
        <v>100</v>
      </c>
    </row>
    <row r="7" ht="18" customHeight="1">
      <c r="A7" s="124"/>
    </row>
    <row r="8" ht="17.25">
      <c r="A8" s="10" t="s">
        <v>41</v>
      </c>
    </row>
    <row r="9" spans="1:2" s="14" customFormat="1" ht="19.5" customHeight="1" thickBot="1">
      <c r="A9" s="83" t="s">
        <v>42</v>
      </c>
      <c r="B9" s="83" t="s">
        <v>43</v>
      </c>
    </row>
    <row r="10" spans="1:2" ht="48" customHeight="1" thickTop="1">
      <c r="A10" s="84" t="s">
        <v>28</v>
      </c>
      <c r="B10" s="87" t="s">
        <v>53</v>
      </c>
    </row>
    <row r="11" spans="1:2" ht="48" customHeight="1">
      <c r="A11" s="85" t="s">
        <v>29</v>
      </c>
      <c r="B11" s="119" t="s">
        <v>63</v>
      </c>
    </row>
    <row r="12" spans="1:2" ht="48" customHeight="1">
      <c r="A12" s="85" t="s">
        <v>30</v>
      </c>
      <c r="B12" s="119" t="s">
        <v>62</v>
      </c>
    </row>
    <row r="13" spans="1:2" ht="48" customHeight="1">
      <c r="A13" s="85" t="s">
        <v>39</v>
      </c>
      <c r="B13" s="119" t="s">
        <v>79</v>
      </c>
    </row>
    <row r="14" spans="1:2" ht="48" customHeight="1">
      <c r="A14" s="85" t="s">
        <v>31</v>
      </c>
      <c r="B14" s="86" t="s">
        <v>32</v>
      </c>
    </row>
    <row r="15" spans="1:2" ht="48" customHeight="1">
      <c r="A15" s="85" t="s">
        <v>33</v>
      </c>
      <c r="B15" s="86" t="s">
        <v>34</v>
      </c>
    </row>
    <row r="16" spans="1:2" ht="48" customHeight="1">
      <c r="A16" s="85" t="s">
        <v>35</v>
      </c>
      <c r="B16" s="86" t="s">
        <v>36</v>
      </c>
    </row>
    <row r="17" spans="1:2" ht="48" customHeight="1">
      <c r="A17" s="85" t="s">
        <v>37</v>
      </c>
      <c r="B17" s="119" t="s">
        <v>38</v>
      </c>
    </row>
    <row r="18" spans="1:2" ht="48" customHeight="1">
      <c r="A18" s="121" t="s">
        <v>64</v>
      </c>
      <c r="B18" s="86" t="s">
        <v>40</v>
      </c>
    </row>
    <row r="19" spans="1:2" ht="48" customHeight="1">
      <c r="A19" s="121" t="s">
        <v>66</v>
      </c>
      <c r="B19" s="119" t="s">
        <v>67</v>
      </c>
    </row>
  </sheetData>
  <sheetProtection/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4"/>
  <sheetViews>
    <sheetView tabSelected="1" zoomScaleSheetLayoutView="100" zoomScalePageLayoutView="0" workbookViewId="0" topLeftCell="A1">
      <selection activeCell="R5" sqref="R5"/>
    </sheetView>
  </sheetViews>
  <sheetFormatPr defaultColWidth="9.00390625" defaultRowHeight="13.5"/>
  <cols>
    <col min="1" max="1" width="22.75390625" style="28" customWidth="1"/>
    <col min="2" max="2" width="10.625" style="28" customWidth="1"/>
    <col min="3" max="3" width="3.00390625" style="28" customWidth="1"/>
    <col min="4" max="4" width="9.875" style="28" customWidth="1"/>
    <col min="5" max="5" width="4.625" style="28" customWidth="1"/>
    <col min="6" max="6" width="6.875" style="28" customWidth="1"/>
    <col min="7" max="7" width="2.75390625" style="28" customWidth="1"/>
    <col min="8" max="8" width="6.625" style="28" customWidth="1"/>
    <col min="9" max="9" width="2.75390625" style="28" customWidth="1"/>
    <col min="10" max="10" width="2.75390625" style="72" customWidth="1"/>
    <col min="11" max="11" width="4.375" style="28" customWidth="1"/>
    <col min="12" max="12" width="4.00390625" style="28" customWidth="1"/>
    <col min="13" max="13" width="2.75390625" style="72" customWidth="1"/>
    <col min="14" max="14" width="8.875" style="28" customWidth="1"/>
    <col min="15" max="15" width="2.75390625" style="73" customWidth="1"/>
    <col min="16" max="16384" width="9.00390625" style="28" customWidth="1"/>
  </cols>
  <sheetData>
    <row r="1" spans="1:15" s="20" customFormat="1" ht="16.5" customHeight="1">
      <c r="A1" s="131" t="s">
        <v>78</v>
      </c>
      <c r="B1" s="18"/>
      <c r="C1" s="18"/>
      <c r="D1" s="18"/>
      <c r="E1" s="18"/>
      <c r="F1" s="18"/>
      <c r="G1" s="237" t="s">
        <v>20</v>
      </c>
      <c r="H1" s="238"/>
      <c r="I1" s="239"/>
      <c r="J1" s="243" t="s">
        <v>21</v>
      </c>
      <c r="K1" s="243"/>
      <c r="L1" s="243"/>
      <c r="M1" s="243"/>
      <c r="N1" s="243"/>
      <c r="O1" s="244"/>
    </row>
    <row r="2" spans="7:15" s="20" customFormat="1" ht="16.5" customHeight="1" thickBot="1">
      <c r="G2" s="240" t="s">
        <v>22</v>
      </c>
      <c r="H2" s="241"/>
      <c r="I2" s="242"/>
      <c r="J2" s="245" t="s">
        <v>74</v>
      </c>
      <c r="K2" s="246"/>
      <c r="L2" s="246"/>
      <c r="M2" s="246"/>
      <c r="N2" s="246"/>
      <c r="O2" s="247"/>
    </row>
    <row r="3" spans="9:15" s="20" customFormat="1" ht="23.25" customHeight="1">
      <c r="I3" s="21"/>
      <c r="J3" s="21"/>
      <c r="K3" s="21"/>
      <c r="L3" s="22"/>
      <c r="M3" s="22"/>
      <c r="N3" s="22"/>
      <c r="O3" s="23"/>
    </row>
    <row r="4" spans="1:15" s="24" customFormat="1" ht="21">
      <c r="A4" s="235" t="s">
        <v>65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</row>
    <row r="5" spans="1:15" ht="26.25" customHeight="1">
      <c r="A5" s="25"/>
      <c r="B5" s="25"/>
      <c r="C5" s="25"/>
      <c r="D5" s="25"/>
      <c r="E5" s="25"/>
      <c r="F5" s="25"/>
      <c r="G5" s="25"/>
      <c r="H5" s="25"/>
      <c r="I5" s="25"/>
      <c r="J5" s="26"/>
      <c r="K5" s="25"/>
      <c r="L5" s="25"/>
      <c r="M5" s="26"/>
      <c r="N5" s="25"/>
      <c r="O5" s="27"/>
    </row>
    <row r="6" spans="1:15" s="34" customFormat="1" ht="14.25">
      <c r="A6" s="1" t="s">
        <v>77</v>
      </c>
      <c r="B6" s="29"/>
      <c r="C6" s="29"/>
      <c r="D6" s="29"/>
      <c r="E6" s="29"/>
      <c r="F6" s="29"/>
      <c r="G6" s="29"/>
      <c r="H6" s="29"/>
      <c r="I6" s="29"/>
      <c r="J6" s="30"/>
      <c r="K6" s="29"/>
      <c r="L6" s="29"/>
      <c r="M6" s="30"/>
      <c r="N6" s="31"/>
      <c r="O6" s="32"/>
    </row>
    <row r="7" spans="1:15" ht="13.5" customHeight="1" thickBot="1">
      <c r="A7" s="236"/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</row>
    <row r="8" spans="1:15" ht="33" customHeight="1">
      <c r="A8" s="2" t="s">
        <v>23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5"/>
    </row>
    <row r="9" spans="1:15" ht="16.5" customHeight="1">
      <c r="A9" s="3" t="s">
        <v>25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7"/>
    </row>
    <row r="10" spans="1:15" ht="16.5" customHeight="1">
      <c r="A10" s="4" t="s">
        <v>24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7"/>
    </row>
    <row r="11" spans="1:15" ht="16.5" customHeight="1">
      <c r="A11" s="113" t="s">
        <v>52</v>
      </c>
      <c r="B11" s="132"/>
      <c r="C11" s="114"/>
      <c r="D11" s="262"/>
      <c r="E11" s="262"/>
      <c r="F11" s="133"/>
      <c r="G11" s="115"/>
      <c r="H11" s="116"/>
      <c r="I11" s="116"/>
      <c r="J11" s="116"/>
      <c r="K11" s="116"/>
      <c r="L11" s="116"/>
      <c r="M11" s="116"/>
      <c r="N11" s="116"/>
      <c r="O11" s="117"/>
    </row>
    <row r="12" spans="1:15" ht="16.5" customHeight="1" thickBot="1">
      <c r="A12" s="118" t="s">
        <v>58</v>
      </c>
      <c r="B12" s="263" t="s">
        <v>60</v>
      </c>
      <c r="C12" s="264"/>
      <c r="D12" s="111" t="s">
        <v>59</v>
      </c>
      <c r="E12" s="234" t="s">
        <v>60</v>
      </c>
      <c r="F12" s="234"/>
      <c r="G12" s="234"/>
      <c r="H12" s="109"/>
      <c r="I12" s="109"/>
      <c r="J12" s="109"/>
      <c r="K12" s="109"/>
      <c r="L12" s="109"/>
      <c r="M12" s="109"/>
      <c r="N12" s="109"/>
      <c r="O12" s="110"/>
    </row>
    <row r="13" spans="1:15" ht="14.25" thickBot="1">
      <c r="A13" s="88"/>
      <c r="B13" s="88"/>
      <c r="C13" s="88"/>
      <c r="D13" s="88"/>
      <c r="E13" s="88"/>
      <c r="F13" s="88"/>
      <c r="G13" s="88"/>
      <c r="H13" s="88"/>
      <c r="I13" s="88"/>
      <c r="J13" s="89"/>
      <c r="K13" s="88"/>
      <c r="L13" s="88"/>
      <c r="M13" s="89"/>
      <c r="N13" s="88"/>
      <c r="O13" s="90"/>
    </row>
    <row r="14" spans="1:15" s="35" customFormat="1" ht="15" customHeight="1">
      <c r="A14" s="11" t="s">
        <v>0</v>
      </c>
      <c r="B14" s="258" t="s">
        <v>1</v>
      </c>
      <c r="C14" s="259"/>
      <c r="D14" s="12"/>
      <c r="E14" s="260" t="s">
        <v>2</v>
      </c>
      <c r="F14" s="260"/>
      <c r="G14" s="260"/>
      <c r="H14" s="260"/>
      <c r="I14" s="260"/>
      <c r="J14" s="260"/>
      <c r="K14" s="260"/>
      <c r="L14" s="260"/>
      <c r="M14" s="260"/>
      <c r="N14" s="260"/>
      <c r="O14" s="261"/>
    </row>
    <row r="15" spans="1:15" ht="13.5" customHeight="1">
      <c r="A15" s="36" t="s">
        <v>3</v>
      </c>
      <c r="B15" s="76">
        <f>SUM(N15)</f>
        <v>24000</v>
      </c>
      <c r="C15" s="77" t="s">
        <v>4</v>
      </c>
      <c r="D15" s="248" t="s">
        <v>27</v>
      </c>
      <c r="E15" s="249"/>
      <c r="F15" s="249"/>
      <c r="G15" s="38" t="s">
        <v>16</v>
      </c>
      <c r="H15" s="40">
        <v>24000</v>
      </c>
      <c r="I15" s="38" t="s">
        <v>4</v>
      </c>
      <c r="J15" s="8" t="s">
        <v>17</v>
      </c>
      <c r="K15" s="38">
        <v>1</v>
      </c>
      <c r="L15" s="41" t="s">
        <v>13</v>
      </c>
      <c r="M15" s="8" t="s">
        <v>18</v>
      </c>
      <c r="N15" s="37">
        <f>H15</f>
        <v>24000</v>
      </c>
      <c r="O15" s="42" t="s">
        <v>4</v>
      </c>
    </row>
    <row r="16" spans="1:15" ht="13.5" customHeight="1">
      <c r="A16" s="36"/>
      <c r="B16" s="76"/>
      <c r="C16" s="77"/>
      <c r="D16" s="39"/>
      <c r="E16" s="108"/>
      <c r="F16" s="108"/>
      <c r="G16" s="38"/>
      <c r="H16" s="40"/>
      <c r="I16" s="38"/>
      <c r="J16" s="8"/>
      <c r="K16" s="38"/>
      <c r="L16" s="41"/>
      <c r="M16" s="8"/>
      <c r="N16" s="37"/>
      <c r="O16" s="42"/>
    </row>
    <row r="17" spans="1:15" ht="13.5">
      <c r="A17" s="36"/>
      <c r="B17" s="76"/>
      <c r="C17" s="77"/>
      <c r="D17" s="15"/>
      <c r="E17" s="74"/>
      <c r="F17" s="74"/>
      <c r="G17" s="38"/>
      <c r="H17" s="38"/>
      <c r="I17" s="38"/>
      <c r="J17" s="8"/>
      <c r="K17" s="38"/>
      <c r="L17" s="38"/>
      <c r="M17" s="8"/>
      <c r="N17" s="37"/>
      <c r="O17" s="42"/>
    </row>
    <row r="18" spans="1:15" ht="13.5">
      <c r="A18" s="36" t="s">
        <v>5</v>
      </c>
      <c r="B18" s="76">
        <f>SUM(N18)</f>
        <v>0</v>
      </c>
      <c r="C18" s="77" t="s">
        <v>4</v>
      </c>
      <c r="D18" s="252" t="s">
        <v>57</v>
      </c>
      <c r="E18" s="253"/>
      <c r="F18" s="253"/>
      <c r="G18" s="101" t="s">
        <v>54</v>
      </c>
      <c r="H18" s="105"/>
      <c r="I18" s="101" t="s">
        <v>4</v>
      </c>
      <c r="J18" s="102" t="s">
        <v>55</v>
      </c>
      <c r="K18" s="101"/>
      <c r="L18" s="102" t="s">
        <v>6</v>
      </c>
      <c r="M18" s="102" t="s">
        <v>56</v>
      </c>
      <c r="N18" s="103">
        <f>H18*K18</f>
        <v>0</v>
      </c>
      <c r="O18" s="104" t="s">
        <v>4</v>
      </c>
    </row>
    <row r="19" spans="1:15" ht="13.5">
      <c r="A19" s="36"/>
      <c r="B19" s="76"/>
      <c r="C19" s="77"/>
      <c r="D19" s="106"/>
      <c r="E19" s="107"/>
      <c r="F19" s="107"/>
      <c r="G19" s="101"/>
      <c r="H19" s="105"/>
      <c r="I19" s="101"/>
      <c r="J19" s="102"/>
      <c r="K19" s="101"/>
      <c r="L19" s="102"/>
      <c r="M19" s="102"/>
      <c r="N19" s="103"/>
      <c r="O19" s="104"/>
    </row>
    <row r="20" spans="1:15" ht="13.5">
      <c r="A20" s="36"/>
      <c r="B20" s="15"/>
      <c r="C20" s="77"/>
      <c r="D20" s="15"/>
      <c r="E20" s="38"/>
      <c r="F20" s="38"/>
      <c r="G20" s="38"/>
      <c r="H20" s="38"/>
      <c r="I20" s="38"/>
      <c r="J20" s="8"/>
      <c r="K20" s="38"/>
      <c r="L20" s="38"/>
      <c r="M20" s="8"/>
      <c r="N20" s="37"/>
      <c r="O20" s="42"/>
    </row>
    <row r="21" spans="1:15" ht="13.5">
      <c r="A21" s="36" t="s">
        <v>7</v>
      </c>
      <c r="B21" s="76">
        <f>N21</f>
        <v>0</v>
      </c>
      <c r="C21" s="77" t="s">
        <v>4</v>
      </c>
      <c r="D21" s="15"/>
      <c r="E21" s="38"/>
      <c r="F21" s="8"/>
      <c r="G21" s="8"/>
      <c r="H21" s="37"/>
      <c r="I21" s="8"/>
      <c r="J21" s="8"/>
      <c r="K21" s="38"/>
      <c r="L21" s="8"/>
      <c r="M21" s="8"/>
      <c r="N21" s="37"/>
      <c r="O21" s="42"/>
    </row>
    <row r="22" spans="1:15" ht="13.5">
      <c r="A22" s="36"/>
      <c r="B22" s="76"/>
      <c r="C22" s="77"/>
      <c r="D22" s="15"/>
      <c r="E22" s="38"/>
      <c r="F22" s="8"/>
      <c r="G22" s="8"/>
      <c r="H22" s="37"/>
      <c r="I22" s="8"/>
      <c r="J22" s="8"/>
      <c r="K22" s="38"/>
      <c r="L22" s="8"/>
      <c r="M22" s="8"/>
      <c r="N22" s="37"/>
      <c r="O22" s="42"/>
    </row>
    <row r="23" spans="1:15" ht="13.5">
      <c r="A23" s="36"/>
      <c r="B23" s="15"/>
      <c r="C23" s="77"/>
      <c r="D23" s="15"/>
      <c r="E23" s="74"/>
      <c r="F23" s="17"/>
      <c r="G23" s="8"/>
      <c r="H23" s="38"/>
      <c r="I23" s="8"/>
      <c r="J23" s="8"/>
      <c r="K23" s="38"/>
      <c r="L23" s="8"/>
      <c r="M23" s="8"/>
      <c r="N23" s="37"/>
      <c r="O23" s="42"/>
    </row>
    <row r="24" spans="1:15" ht="13.5">
      <c r="A24" s="91" t="s">
        <v>48</v>
      </c>
      <c r="B24" s="92">
        <f>SUM(N24:N24)</f>
        <v>0</v>
      </c>
      <c r="C24" s="93" t="s">
        <v>4</v>
      </c>
      <c r="D24" s="94"/>
      <c r="E24" s="95"/>
      <c r="F24" s="96"/>
      <c r="G24" s="96"/>
      <c r="H24" s="97"/>
      <c r="I24" s="96"/>
      <c r="J24" s="96"/>
      <c r="K24" s="98"/>
      <c r="L24" s="96"/>
      <c r="M24" s="96"/>
      <c r="N24" s="97"/>
      <c r="O24" s="99"/>
    </row>
    <row r="25" spans="1:15" ht="13.5">
      <c r="A25" s="91"/>
      <c r="B25" s="92"/>
      <c r="C25" s="93"/>
      <c r="D25" s="94"/>
      <c r="E25" s="95"/>
      <c r="F25" s="96"/>
      <c r="G25" s="96"/>
      <c r="H25" s="97"/>
      <c r="I25" s="96"/>
      <c r="J25" s="96"/>
      <c r="K25" s="98"/>
      <c r="L25" s="96"/>
      <c r="M25" s="96"/>
      <c r="N25" s="97"/>
      <c r="O25" s="99"/>
    </row>
    <row r="26" spans="1:15" ht="13.5">
      <c r="A26" s="36"/>
      <c r="B26" s="15"/>
      <c r="C26" s="77"/>
      <c r="D26" s="15"/>
      <c r="E26" s="38"/>
      <c r="F26" s="8"/>
      <c r="G26" s="8"/>
      <c r="H26" s="38"/>
      <c r="I26" s="38"/>
      <c r="J26" s="8"/>
      <c r="K26" s="38"/>
      <c r="L26" s="38"/>
      <c r="M26" s="8"/>
      <c r="N26" s="37"/>
      <c r="O26" s="42"/>
    </row>
    <row r="27" spans="1:15" ht="13.5">
      <c r="A27" s="36" t="s">
        <v>8</v>
      </c>
      <c r="B27" s="49">
        <f>SUM(N27)</f>
        <v>0</v>
      </c>
      <c r="C27" s="77" t="s">
        <v>4</v>
      </c>
      <c r="D27" s="250" t="s">
        <v>49</v>
      </c>
      <c r="E27" s="251"/>
      <c r="F27" s="251"/>
      <c r="G27" s="38" t="s">
        <v>16</v>
      </c>
      <c r="H27" s="37"/>
      <c r="I27" s="8" t="s">
        <v>4</v>
      </c>
      <c r="J27" s="8" t="s">
        <v>17</v>
      </c>
      <c r="K27" s="40"/>
      <c r="L27" s="8" t="s">
        <v>12</v>
      </c>
      <c r="M27" s="8"/>
      <c r="N27" s="37">
        <f>H27*K27</f>
        <v>0</v>
      </c>
      <c r="O27" s="42" t="s">
        <v>4</v>
      </c>
    </row>
    <row r="28" spans="1:15" ht="13.5">
      <c r="A28" s="36"/>
      <c r="B28" s="49"/>
      <c r="C28" s="77"/>
      <c r="D28" s="81"/>
      <c r="E28" s="82"/>
      <c r="F28" s="82"/>
      <c r="G28" s="38"/>
      <c r="H28" s="37"/>
      <c r="I28" s="8"/>
      <c r="J28" s="8"/>
      <c r="K28" s="40"/>
      <c r="L28" s="8"/>
      <c r="M28" s="8"/>
      <c r="N28" s="37"/>
      <c r="O28" s="42"/>
    </row>
    <row r="29" spans="1:15" ht="13.5">
      <c r="A29" s="36"/>
      <c r="B29" s="15"/>
      <c r="C29" s="77"/>
      <c r="D29" s="16"/>
      <c r="E29" s="38"/>
      <c r="F29" s="38"/>
      <c r="G29" s="38"/>
      <c r="H29" s="38"/>
      <c r="I29" s="38"/>
      <c r="J29" s="8"/>
      <c r="K29" s="37"/>
      <c r="L29" s="8"/>
      <c r="M29" s="8"/>
      <c r="N29" s="37"/>
      <c r="O29" s="42"/>
    </row>
    <row r="30" spans="1:15" ht="13.5">
      <c r="A30" s="36" t="s">
        <v>9</v>
      </c>
      <c r="B30" s="46">
        <f>N30</f>
        <v>0</v>
      </c>
      <c r="C30" s="77" t="s">
        <v>4</v>
      </c>
      <c r="D30" s="15"/>
      <c r="E30" s="38"/>
      <c r="F30" s="8"/>
      <c r="G30" s="8"/>
      <c r="H30" s="40"/>
      <c r="I30" s="8"/>
      <c r="J30" s="8"/>
      <c r="K30" s="38"/>
      <c r="L30" s="79"/>
      <c r="M30" s="8"/>
      <c r="N30" s="37"/>
      <c r="O30" s="42"/>
    </row>
    <row r="31" spans="1:15" ht="13.5">
      <c r="A31" s="36"/>
      <c r="B31" s="46"/>
      <c r="C31" s="77"/>
      <c r="D31" s="15"/>
      <c r="E31" s="38"/>
      <c r="F31" s="8"/>
      <c r="G31" s="8"/>
      <c r="H31" s="40"/>
      <c r="I31" s="8"/>
      <c r="J31" s="8"/>
      <c r="K31" s="38"/>
      <c r="L31" s="79"/>
      <c r="M31" s="8"/>
      <c r="N31" s="37"/>
      <c r="O31" s="42"/>
    </row>
    <row r="32" spans="1:15" ht="13.5">
      <c r="A32" s="36"/>
      <c r="B32" s="49"/>
      <c r="C32" s="77"/>
      <c r="D32" s="15"/>
      <c r="E32" s="38"/>
      <c r="F32" s="38"/>
      <c r="G32" s="38"/>
      <c r="H32" s="38"/>
      <c r="I32" s="38"/>
      <c r="J32" s="8"/>
      <c r="K32" s="38"/>
      <c r="L32" s="38"/>
      <c r="M32" s="8"/>
      <c r="N32" s="37"/>
      <c r="O32" s="42"/>
    </row>
    <row r="33" spans="1:15" ht="13.5">
      <c r="A33" s="36" t="s">
        <v>10</v>
      </c>
      <c r="B33" s="49">
        <f>N33</f>
        <v>0</v>
      </c>
      <c r="C33" s="77" t="s">
        <v>4</v>
      </c>
      <c r="D33" s="15"/>
      <c r="E33" s="38"/>
      <c r="F33" s="38"/>
      <c r="G33" s="38"/>
      <c r="H33" s="38"/>
      <c r="I33" s="38"/>
      <c r="J33" s="8"/>
      <c r="K33" s="38"/>
      <c r="L33" s="38"/>
      <c r="M33" s="8"/>
      <c r="N33" s="37"/>
      <c r="O33" s="42"/>
    </row>
    <row r="34" spans="1:15" ht="13.5">
      <c r="A34" s="36"/>
      <c r="B34" s="49"/>
      <c r="C34" s="77"/>
      <c r="D34" s="15"/>
      <c r="E34" s="38"/>
      <c r="F34" s="38"/>
      <c r="G34" s="38"/>
      <c r="H34" s="38"/>
      <c r="I34" s="38"/>
      <c r="J34" s="8"/>
      <c r="K34" s="38"/>
      <c r="L34" s="38"/>
      <c r="M34" s="8"/>
      <c r="N34" s="37"/>
      <c r="O34" s="42"/>
    </row>
    <row r="35" spans="1:15" ht="13.5">
      <c r="A35" s="36"/>
      <c r="B35" s="15"/>
      <c r="C35" s="77"/>
      <c r="D35" s="15"/>
      <c r="E35" s="38"/>
      <c r="F35" s="38"/>
      <c r="G35" s="38"/>
      <c r="H35" s="38"/>
      <c r="I35" s="38"/>
      <c r="J35" s="8"/>
      <c r="K35" s="38"/>
      <c r="L35" s="38"/>
      <c r="M35" s="8"/>
      <c r="N35" s="37"/>
      <c r="O35" s="42"/>
    </row>
    <row r="36" spans="1:15" ht="13.5">
      <c r="A36" s="36" t="s">
        <v>61</v>
      </c>
      <c r="B36" s="49">
        <f>ROUNDDOWN(SUM(B15:B35)*0.1,0)</f>
        <v>2400</v>
      </c>
      <c r="C36" s="77" t="s">
        <v>4</v>
      </c>
      <c r="D36" s="38" t="s">
        <v>50</v>
      </c>
      <c r="F36" s="38"/>
      <c r="G36" s="38"/>
      <c r="H36" s="38"/>
      <c r="I36" s="38"/>
      <c r="J36" s="8"/>
      <c r="K36" s="38"/>
      <c r="L36" s="38"/>
      <c r="M36" s="8"/>
      <c r="N36" s="37"/>
      <c r="O36" s="42"/>
    </row>
    <row r="37" spans="1:15" ht="13.5">
      <c r="A37" s="36"/>
      <c r="B37" s="49"/>
      <c r="C37" s="77"/>
      <c r="D37" s="38"/>
      <c r="F37" s="38"/>
      <c r="G37" s="38"/>
      <c r="H37" s="38"/>
      <c r="I37" s="38"/>
      <c r="J37" s="8"/>
      <c r="K37" s="38"/>
      <c r="L37" s="38"/>
      <c r="M37" s="8"/>
      <c r="N37" s="37"/>
      <c r="O37" s="42"/>
    </row>
    <row r="38" spans="1:15" ht="13.5">
      <c r="A38" s="36"/>
      <c r="B38" s="76"/>
      <c r="C38" s="77"/>
      <c r="D38" s="15"/>
      <c r="E38" s="38"/>
      <c r="F38" s="38"/>
      <c r="G38" s="38"/>
      <c r="H38" s="38"/>
      <c r="I38" s="38"/>
      <c r="J38" s="8"/>
      <c r="K38" s="38"/>
      <c r="L38" s="38"/>
      <c r="M38" s="8"/>
      <c r="N38" s="37"/>
      <c r="O38" s="42"/>
    </row>
    <row r="39" spans="1:15" ht="13.5">
      <c r="A39" s="36" t="s">
        <v>11</v>
      </c>
      <c r="B39" s="76">
        <f>ROUNDDOWN(SUM(B15:B36)*0.3,0)</f>
        <v>7920</v>
      </c>
      <c r="C39" s="77" t="s">
        <v>4</v>
      </c>
      <c r="D39" s="38" t="s">
        <v>51</v>
      </c>
      <c r="F39" s="38"/>
      <c r="G39" s="38"/>
      <c r="H39" s="38"/>
      <c r="I39" s="38"/>
      <c r="J39" s="8"/>
      <c r="K39" s="38"/>
      <c r="L39" s="38"/>
      <c r="M39" s="8"/>
      <c r="N39" s="38"/>
      <c r="O39" s="42"/>
    </row>
    <row r="40" spans="1:15" ht="13.5">
      <c r="A40" s="48"/>
      <c r="B40" s="76"/>
      <c r="C40" s="77"/>
      <c r="D40" s="15"/>
      <c r="E40" s="43"/>
      <c r="F40" s="43"/>
      <c r="G40" s="38"/>
      <c r="H40" s="38"/>
      <c r="I40" s="38"/>
      <c r="J40" s="8"/>
      <c r="K40" s="38"/>
      <c r="L40" s="38"/>
      <c r="M40" s="8"/>
      <c r="N40" s="38"/>
      <c r="O40" s="42"/>
    </row>
    <row r="41" spans="1:15" ht="13.5">
      <c r="A41" s="36"/>
      <c r="B41" s="76"/>
      <c r="C41" s="77"/>
      <c r="D41" s="15"/>
      <c r="E41" s="43"/>
      <c r="F41" s="43"/>
      <c r="G41" s="38"/>
      <c r="H41" s="38"/>
      <c r="I41" s="38"/>
      <c r="J41" s="8"/>
      <c r="K41" s="38"/>
      <c r="L41" s="38"/>
      <c r="M41" s="8"/>
      <c r="N41" s="38"/>
      <c r="O41" s="42"/>
    </row>
    <row r="42" spans="1:15" ht="13.5">
      <c r="A42" s="5" t="s">
        <v>102</v>
      </c>
      <c r="B42" s="141">
        <f>SUM(B15:B41)</f>
        <v>34320</v>
      </c>
      <c r="C42" s="214" t="s">
        <v>4</v>
      </c>
      <c r="D42" s="78"/>
      <c r="E42" s="50"/>
      <c r="F42" s="50"/>
      <c r="G42" s="50"/>
      <c r="H42" s="50"/>
      <c r="I42" s="50"/>
      <c r="J42" s="51"/>
      <c r="K42" s="50"/>
      <c r="L42" s="50"/>
      <c r="M42" s="51"/>
      <c r="N42" s="50"/>
      <c r="O42" s="52"/>
    </row>
    <row r="43" spans="1:15" ht="13.5">
      <c r="A43" s="6" t="s">
        <v>103</v>
      </c>
      <c r="B43" s="142">
        <f>ROUNDDOWN(B42*0.1,0)</f>
        <v>3432</v>
      </c>
      <c r="C43" s="77" t="s">
        <v>4</v>
      </c>
      <c r="D43" s="75"/>
      <c r="E43" s="53"/>
      <c r="F43" s="53"/>
      <c r="G43" s="53"/>
      <c r="H43" s="53"/>
      <c r="I43" s="53"/>
      <c r="J43" s="54"/>
      <c r="K43" s="53"/>
      <c r="L43" s="53"/>
      <c r="M43" s="54"/>
      <c r="N43" s="53"/>
      <c r="O43" s="55"/>
    </row>
    <row r="44" spans="1:15" ht="14.25" thickBot="1">
      <c r="A44" s="7" t="s">
        <v>15</v>
      </c>
      <c r="B44" s="143">
        <f>SUM(B42,B43)</f>
        <v>37752</v>
      </c>
      <c r="C44" s="56" t="s">
        <v>4</v>
      </c>
      <c r="D44" s="57"/>
      <c r="E44" s="58"/>
      <c r="F44" s="58"/>
      <c r="G44" s="58"/>
      <c r="H44" s="58"/>
      <c r="I44" s="58"/>
      <c r="J44" s="59"/>
      <c r="K44" s="58"/>
      <c r="L44" s="58"/>
      <c r="M44" s="59"/>
      <c r="N44" s="58"/>
      <c r="O44" s="60"/>
    </row>
    <row r="46" spans="1:15" s="63" customFormat="1" ht="13.5">
      <c r="A46" s="38"/>
      <c r="B46" s="38"/>
      <c r="C46" s="38"/>
      <c r="D46" s="38"/>
      <c r="E46" s="38"/>
      <c r="F46" s="38"/>
      <c r="G46" s="38"/>
      <c r="H46" s="38"/>
      <c r="I46" s="38"/>
      <c r="J46" s="8"/>
      <c r="K46" s="38"/>
      <c r="L46" s="38"/>
      <c r="M46" s="8"/>
      <c r="N46" s="38"/>
      <c r="O46" s="62"/>
    </row>
    <row r="47" spans="1:15" s="63" customFormat="1" ht="13.5">
      <c r="A47" s="64"/>
      <c r="B47" s="38"/>
      <c r="C47" s="38"/>
      <c r="D47" s="38"/>
      <c r="E47" s="38"/>
      <c r="F47" s="38"/>
      <c r="G47" s="38"/>
      <c r="H47" s="38"/>
      <c r="I47" s="38"/>
      <c r="J47" s="8"/>
      <c r="K47" s="38"/>
      <c r="L47" s="38"/>
      <c r="M47" s="8"/>
      <c r="N47" s="38"/>
      <c r="O47" s="62"/>
    </row>
    <row r="48" spans="1:15" s="63" customFormat="1" ht="13.5">
      <c r="A48" s="38"/>
      <c r="B48" s="38"/>
      <c r="C48" s="38"/>
      <c r="D48" s="38"/>
      <c r="E48" s="38"/>
      <c r="F48" s="38"/>
      <c r="G48" s="38"/>
      <c r="H48" s="38"/>
      <c r="I48" s="38"/>
      <c r="J48" s="8"/>
      <c r="K48" s="38"/>
      <c r="L48" s="38"/>
      <c r="M48" s="8"/>
      <c r="N48" s="38"/>
      <c r="O48" s="62"/>
    </row>
    <row r="49" spans="1:15" s="63" customFormat="1" ht="13.5">
      <c r="A49" s="38"/>
      <c r="B49" s="38"/>
      <c r="C49" s="38"/>
      <c r="D49" s="38"/>
      <c r="E49" s="38"/>
      <c r="F49" s="38"/>
      <c r="G49" s="38"/>
      <c r="H49" s="38"/>
      <c r="I49" s="38"/>
      <c r="J49" s="8"/>
      <c r="K49" s="38"/>
      <c r="L49" s="38"/>
      <c r="M49" s="8"/>
      <c r="N49" s="38"/>
      <c r="O49" s="62"/>
    </row>
    <row r="50" spans="1:15" s="68" customFormat="1" ht="13.5">
      <c r="A50" s="65"/>
      <c r="B50" s="38"/>
      <c r="C50" s="65"/>
      <c r="D50" s="65"/>
      <c r="E50" s="65"/>
      <c r="F50" s="65"/>
      <c r="G50" s="65"/>
      <c r="H50" s="65"/>
      <c r="I50" s="65"/>
      <c r="J50" s="66"/>
      <c r="K50" s="65"/>
      <c r="L50" s="65"/>
      <c r="M50" s="66"/>
      <c r="N50" s="65"/>
      <c r="O50" s="67"/>
    </row>
    <row r="51" spans="1:15" s="68" customFormat="1" ht="13.5">
      <c r="A51" s="65"/>
      <c r="B51" s="38"/>
      <c r="C51" s="65"/>
      <c r="D51" s="65"/>
      <c r="E51" s="65"/>
      <c r="F51" s="65"/>
      <c r="G51" s="65"/>
      <c r="H51" s="65"/>
      <c r="I51" s="65"/>
      <c r="J51" s="66"/>
      <c r="K51" s="65"/>
      <c r="L51" s="65"/>
      <c r="M51" s="66"/>
      <c r="N51" s="65"/>
      <c r="O51" s="67"/>
    </row>
    <row r="52" spans="1:15" s="63" customFormat="1" ht="13.5">
      <c r="A52" s="38"/>
      <c r="B52" s="38"/>
      <c r="C52" s="38"/>
      <c r="D52" s="38"/>
      <c r="E52" s="38"/>
      <c r="F52" s="38"/>
      <c r="G52" s="38"/>
      <c r="H52" s="38"/>
      <c r="I52" s="38"/>
      <c r="J52" s="8"/>
      <c r="K52" s="38"/>
      <c r="L52" s="38"/>
      <c r="M52" s="8"/>
      <c r="N52" s="38"/>
      <c r="O52" s="62"/>
    </row>
    <row r="53" spans="1:15" s="63" customFormat="1" ht="13.5">
      <c r="A53" s="38"/>
      <c r="B53" s="38"/>
      <c r="C53" s="38"/>
      <c r="D53" s="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 s="63" customFormat="1" ht="13.5">
      <c r="A54" s="38"/>
      <c r="B54" s="38"/>
      <c r="C54" s="38"/>
      <c r="D54" s="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5" s="63" customFormat="1" ht="13.5">
      <c r="A55" s="38"/>
      <c r="B55" s="37"/>
      <c r="C55" s="38"/>
      <c r="D55" s="38"/>
      <c r="E55" s="38"/>
      <c r="F55" s="38"/>
      <c r="G55" s="38"/>
      <c r="H55" s="38"/>
      <c r="I55" s="38"/>
      <c r="J55" s="8"/>
      <c r="K55" s="38"/>
      <c r="L55" s="38"/>
      <c r="M55" s="8"/>
      <c r="N55" s="38"/>
      <c r="O55" s="62"/>
    </row>
    <row r="56" spans="1:15" s="63" customFormat="1" ht="13.5">
      <c r="A56" s="38"/>
      <c r="B56" s="37"/>
      <c r="C56" s="38"/>
      <c r="D56" s="38"/>
      <c r="E56" s="38"/>
      <c r="F56" s="38"/>
      <c r="G56" s="38"/>
      <c r="H56" s="40"/>
      <c r="I56" s="38"/>
      <c r="J56" s="8"/>
      <c r="K56" s="38"/>
      <c r="L56" s="41"/>
      <c r="M56" s="8"/>
      <c r="N56" s="37"/>
      <c r="O56" s="62"/>
    </row>
    <row r="57" spans="1:15" s="63" customFormat="1" ht="13.5">
      <c r="A57" s="38"/>
      <c r="B57" s="37"/>
      <c r="C57" s="38"/>
      <c r="D57" s="38"/>
      <c r="E57" s="38"/>
      <c r="F57" s="38"/>
      <c r="G57" s="38"/>
      <c r="H57" s="40"/>
      <c r="I57" s="38"/>
      <c r="J57" s="8"/>
      <c r="K57" s="38"/>
      <c r="L57" s="38"/>
      <c r="M57" s="8"/>
      <c r="N57" s="37"/>
      <c r="O57" s="62"/>
    </row>
    <row r="58" spans="1:15" s="63" customFormat="1" ht="13.5">
      <c r="A58" s="38"/>
      <c r="B58" s="37"/>
      <c r="C58" s="38"/>
      <c r="D58" s="38"/>
      <c r="E58" s="38"/>
      <c r="F58" s="38"/>
      <c r="G58" s="38"/>
      <c r="H58" s="40"/>
      <c r="I58" s="38"/>
      <c r="J58" s="8"/>
      <c r="K58" s="38"/>
      <c r="L58" s="38"/>
      <c r="M58" s="8"/>
      <c r="N58" s="37"/>
      <c r="O58" s="62"/>
    </row>
    <row r="59" spans="1:15" s="63" customFormat="1" ht="13.5">
      <c r="A59" s="38"/>
      <c r="B59" s="37"/>
      <c r="C59" s="38"/>
      <c r="D59" s="38"/>
      <c r="E59" s="38"/>
      <c r="F59" s="38"/>
      <c r="G59" s="38"/>
      <c r="H59" s="38"/>
      <c r="I59" s="38"/>
      <c r="J59" s="8"/>
      <c r="K59" s="38"/>
      <c r="L59" s="38"/>
      <c r="M59" s="8"/>
      <c r="N59" s="37"/>
      <c r="O59" s="62"/>
    </row>
    <row r="60" spans="1:15" s="63" customFormat="1" ht="13.5">
      <c r="A60" s="38"/>
      <c r="B60" s="37"/>
      <c r="C60" s="38"/>
      <c r="D60" s="38"/>
      <c r="E60" s="38"/>
      <c r="F60" s="38"/>
      <c r="G60" s="38"/>
      <c r="H60" s="38"/>
      <c r="I60" s="38"/>
      <c r="J60" s="8"/>
      <c r="K60" s="38"/>
      <c r="L60" s="38"/>
      <c r="M60" s="8"/>
      <c r="N60" s="37"/>
      <c r="O60" s="62"/>
    </row>
    <row r="61" spans="1:15" s="63" customFormat="1" ht="13.5">
      <c r="A61" s="38"/>
      <c r="B61" s="37"/>
      <c r="C61" s="38"/>
      <c r="D61" s="38"/>
      <c r="E61" s="45"/>
      <c r="F61" s="45"/>
      <c r="G61" s="38"/>
      <c r="H61" s="40"/>
      <c r="I61" s="38"/>
      <c r="J61" s="8"/>
      <c r="K61" s="38"/>
      <c r="L61" s="41"/>
      <c r="M61" s="8"/>
      <c r="N61" s="37"/>
      <c r="O61" s="62"/>
    </row>
    <row r="62" spans="1:15" s="63" customFormat="1" ht="13.5">
      <c r="A62" s="38"/>
      <c r="B62" s="38"/>
      <c r="C62" s="38"/>
      <c r="D62" s="38"/>
      <c r="E62" s="38"/>
      <c r="F62" s="38"/>
      <c r="G62" s="38"/>
      <c r="H62" s="40"/>
      <c r="I62" s="38"/>
      <c r="J62" s="8"/>
      <c r="K62" s="38"/>
      <c r="L62" s="38"/>
      <c r="M62" s="8"/>
      <c r="N62" s="37"/>
      <c r="O62" s="62"/>
    </row>
    <row r="63" spans="1:15" s="63" customFormat="1" ht="13.5">
      <c r="A63" s="38"/>
      <c r="B63" s="38"/>
      <c r="C63" s="38"/>
      <c r="D63" s="38"/>
      <c r="E63" s="38"/>
      <c r="F63" s="38"/>
      <c r="G63" s="38"/>
      <c r="H63" s="37"/>
      <c r="I63" s="38"/>
      <c r="J63" s="8"/>
      <c r="K63" s="38"/>
      <c r="L63" s="38"/>
      <c r="M63" s="8"/>
      <c r="N63" s="37"/>
      <c r="O63" s="62"/>
    </row>
    <row r="64" spans="1:15" s="63" customFormat="1" ht="13.5">
      <c r="A64" s="38"/>
      <c r="B64" s="38"/>
      <c r="C64" s="38"/>
      <c r="D64" s="38"/>
      <c r="E64" s="38"/>
      <c r="F64" s="38"/>
      <c r="G64" s="38"/>
      <c r="H64" s="38"/>
      <c r="I64" s="38"/>
      <c r="J64" s="8"/>
      <c r="K64" s="38"/>
      <c r="L64" s="38"/>
      <c r="M64" s="8"/>
      <c r="N64" s="37"/>
      <c r="O64" s="62"/>
    </row>
    <row r="65" spans="1:15" s="63" customFormat="1" ht="13.5">
      <c r="A65" s="38"/>
      <c r="B65" s="43"/>
      <c r="C65" s="38"/>
      <c r="D65" s="38"/>
      <c r="E65" s="38"/>
      <c r="F65" s="38"/>
      <c r="G65" s="38"/>
      <c r="H65" s="38"/>
      <c r="I65" s="38"/>
      <c r="J65" s="8"/>
      <c r="K65" s="38"/>
      <c r="L65" s="38"/>
      <c r="M65" s="8"/>
      <c r="N65" s="37"/>
      <c r="O65" s="62"/>
    </row>
    <row r="66" spans="1:15" s="63" customFormat="1" ht="13.5">
      <c r="A66" s="38"/>
      <c r="B66" s="38"/>
      <c r="C66" s="38"/>
      <c r="D66" s="38"/>
      <c r="E66" s="38"/>
      <c r="F66" s="38"/>
      <c r="G66" s="38"/>
      <c r="H66" s="38"/>
      <c r="I66" s="38"/>
      <c r="J66" s="8"/>
      <c r="K66" s="38"/>
      <c r="L66" s="38"/>
      <c r="M66" s="8"/>
      <c r="N66" s="37"/>
      <c r="O66" s="62"/>
    </row>
    <row r="67" spans="1:15" s="63" customFormat="1" ht="13.5">
      <c r="A67" s="38"/>
      <c r="B67" s="37"/>
      <c r="C67" s="38"/>
      <c r="D67" s="38"/>
      <c r="E67" s="38"/>
      <c r="F67" s="38"/>
      <c r="G67" s="38"/>
      <c r="H67" s="38"/>
      <c r="I67" s="38"/>
      <c r="J67" s="8"/>
      <c r="K67" s="38"/>
      <c r="L67" s="38"/>
      <c r="M67" s="8"/>
      <c r="N67" s="37"/>
      <c r="O67" s="62"/>
    </row>
    <row r="68" spans="1:15" s="63" customFormat="1" ht="13.5">
      <c r="A68" s="38"/>
      <c r="B68" s="38"/>
      <c r="C68" s="38"/>
      <c r="D68" s="38"/>
      <c r="E68" s="38"/>
      <c r="F68" s="38"/>
      <c r="G68" s="38"/>
      <c r="H68" s="38"/>
      <c r="I68" s="38"/>
      <c r="J68" s="8"/>
      <c r="K68" s="38"/>
      <c r="L68" s="38"/>
      <c r="M68" s="8"/>
      <c r="N68" s="37"/>
      <c r="O68" s="62"/>
    </row>
    <row r="69" spans="1:15" s="63" customFormat="1" ht="13.5">
      <c r="A69" s="38"/>
      <c r="B69" s="43"/>
      <c r="C69" s="38"/>
      <c r="D69" s="38"/>
      <c r="E69" s="38"/>
      <c r="F69" s="38"/>
      <c r="G69" s="38"/>
      <c r="H69" s="38"/>
      <c r="I69" s="38"/>
      <c r="J69" s="8"/>
      <c r="K69" s="38"/>
      <c r="L69" s="38"/>
      <c r="M69" s="8"/>
      <c r="N69" s="37"/>
      <c r="O69" s="62"/>
    </row>
    <row r="70" spans="1:15" s="63" customFormat="1" ht="13.5">
      <c r="A70" s="38"/>
      <c r="B70" s="38"/>
      <c r="C70" s="38"/>
      <c r="D70" s="38"/>
      <c r="E70" s="38"/>
      <c r="F70" s="38"/>
      <c r="G70" s="38"/>
      <c r="H70" s="37"/>
      <c r="I70" s="38"/>
      <c r="J70" s="8"/>
      <c r="K70" s="40"/>
      <c r="L70" s="38"/>
      <c r="M70" s="8"/>
      <c r="N70" s="37"/>
      <c r="O70" s="62"/>
    </row>
    <row r="71" spans="1:15" s="63" customFormat="1" ht="13.5">
      <c r="A71" s="38"/>
      <c r="B71" s="38"/>
      <c r="C71" s="38"/>
      <c r="D71" s="38"/>
      <c r="E71" s="38"/>
      <c r="F71" s="38"/>
      <c r="G71" s="38"/>
      <c r="H71" s="38"/>
      <c r="I71" s="38"/>
      <c r="J71" s="8"/>
      <c r="K71" s="37"/>
      <c r="L71" s="38"/>
      <c r="M71" s="8"/>
      <c r="N71" s="37"/>
      <c r="O71" s="62"/>
    </row>
    <row r="72" spans="1:15" s="63" customFormat="1" ht="13.5">
      <c r="A72" s="38"/>
      <c r="B72" s="40"/>
      <c r="C72" s="38"/>
      <c r="D72" s="38"/>
      <c r="E72" s="38"/>
      <c r="F72" s="38"/>
      <c r="G72" s="38"/>
      <c r="H72" s="38"/>
      <c r="I72" s="38"/>
      <c r="J72" s="8"/>
      <c r="K72" s="38"/>
      <c r="L72" s="38"/>
      <c r="M72" s="8"/>
      <c r="N72" s="37"/>
      <c r="O72" s="62"/>
    </row>
    <row r="73" spans="1:15" s="63" customFormat="1" ht="13.5">
      <c r="A73" s="38"/>
      <c r="B73" s="43"/>
      <c r="C73" s="38"/>
      <c r="D73" s="38"/>
      <c r="E73" s="38"/>
      <c r="F73" s="38"/>
      <c r="G73" s="38"/>
      <c r="H73" s="38"/>
      <c r="I73" s="38"/>
      <c r="J73" s="8"/>
      <c r="K73" s="38"/>
      <c r="L73" s="38"/>
      <c r="M73" s="8"/>
      <c r="N73" s="37"/>
      <c r="O73" s="62"/>
    </row>
    <row r="74" spans="1:15" s="63" customFormat="1" ht="13.5">
      <c r="A74" s="38"/>
      <c r="B74" s="38"/>
      <c r="C74" s="38"/>
      <c r="D74" s="38"/>
      <c r="E74" s="38"/>
      <c r="F74" s="38"/>
      <c r="G74" s="38"/>
      <c r="H74" s="38"/>
      <c r="I74" s="38"/>
      <c r="J74" s="8"/>
      <c r="K74" s="38"/>
      <c r="L74" s="38"/>
      <c r="M74" s="8"/>
      <c r="N74" s="37"/>
      <c r="O74" s="62"/>
    </row>
    <row r="75" spans="1:15" s="63" customFormat="1" ht="13.5">
      <c r="A75" s="38"/>
      <c r="B75" s="38"/>
      <c r="C75" s="38"/>
      <c r="D75" s="38"/>
      <c r="E75" s="38"/>
      <c r="F75" s="38"/>
      <c r="G75" s="38"/>
      <c r="H75" s="38"/>
      <c r="I75" s="38"/>
      <c r="J75" s="8"/>
      <c r="K75" s="38"/>
      <c r="L75" s="38"/>
      <c r="M75" s="8"/>
      <c r="N75" s="37"/>
      <c r="O75" s="62"/>
    </row>
    <row r="76" spans="1:15" s="63" customFormat="1" ht="13.5">
      <c r="A76" s="38"/>
      <c r="B76" s="43"/>
      <c r="C76" s="38"/>
      <c r="D76" s="38"/>
      <c r="E76" s="38"/>
      <c r="F76" s="38"/>
      <c r="G76" s="38"/>
      <c r="H76" s="44"/>
      <c r="I76" s="38"/>
      <c r="J76" s="8"/>
      <c r="K76" s="45"/>
      <c r="L76" s="38"/>
      <c r="M76" s="8"/>
      <c r="N76" s="37"/>
      <c r="O76" s="62"/>
    </row>
    <row r="77" spans="1:15" s="63" customFormat="1" ht="13.5">
      <c r="A77" s="38"/>
      <c r="B77" s="38"/>
      <c r="C77" s="38"/>
      <c r="D77" s="38"/>
      <c r="E77" s="40"/>
      <c r="F77" s="40"/>
      <c r="G77" s="38"/>
      <c r="H77" s="40"/>
      <c r="I77" s="38"/>
      <c r="J77" s="8"/>
      <c r="K77" s="38"/>
      <c r="L77" s="38"/>
      <c r="M77" s="8"/>
      <c r="N77" s="37"/>
      <c r="O77" s="62"/>
    </row>
    <row r="78" spans="1:15" s="63" customFormat="1" ht="13.5">
      <c r="A78" s="38"/>
      <c r="B78" s="38"/>
      <c r="C78" s="38"/>
      <c r="D78" s="38"/>
      <c r="E78" s="38"/>
      <c r="F78" s="38"/>
      <c r="G78" s="38"/>
      <c r="H78" s="40"/>
      <c r="I78" s="38"/>
      <c r="J78" s="8"/>
      <c r="K78" s="38"/>
      <c r="L78" s="38"/>
      <c r="M78" s="8"/>
      <c r="N78" s="37"/>
      <c r="O78" s="62"/>
    </row>
    <row r="79" spans="1:15" s="63" customFormat="1" ht="13.5">
      <c r="A79" s="38"/>
      <c r="B79" s="43"/>
      <c r="C79" s="38"/>
      <c r="D79" s="38"/>
      <c r="E79" s="38"/>
      <c r="F79" s="38"/>
      <c r="G79" s="38"/>
      <c r="H79" s="38"/>
      <c r="I79" s="38"/>
      <c r="J79" s="8"/>
      <c r="K79" s="38"/>
      <c r="L79" s="38"/>
      <c r="M79" s="8"/>
      <c r="N79" s="37"/>
      <c r="O79" s="62"/>
    </row>
    <row r="80" spans="1:15" s="63" customFormat="1" ht="13.5">
      <c r="A80" s="38"/>
      <c r="B80" s="37"/>
      <c r="C80" s="38"/>
      <c r="D80" s="38"/>
      <c r="E80" s="38"/>
      <c r="F80" s="38"/>
      <c r="G80" s="38"/>
      <c r="H80" s="38"/>
      <c r="I80" s="38"/>
      <c r="J80" s="8"/>
      <c r="K80" s="38"/>
      <c r="L80" s="38"/>
      <c r="M80" s="8"/>
      <c r="N80" s="37"/>
      <c r="O80" s="62"/>
    </row>
    <row r="81" spans="1:15" s="63" customFormat="1" ht="13.5">
      <c r="A81" s="38"/>
      <c r="B81" s="37"/>
      <c r="C81" s="38"/>
      <c r="D81" s="38"/>
      <c r="E81" s="38"/>
      <c r="F81" s="38"/>
      <c r="G81" s="38"/>
      <c r="H81" s="38"/>
      <c r="I81" s="38"/>
      <c r="J81" s="8"/>
      <c r="K81" s="38"/>
      <c r="L81" s="8"/>
      <c r="M81" s="8"/>
      <c r="N81" s="38"/>
      <c r="O81" s="62"/>
    </row>
    <row r="82" spans="1:15" s="63" customFormat="1" ht="13.5">
      <c r="A82" s="38"/>
      <c r="B82" s="37"/>
      <c r="C82" s="38"/>
      <c r="D82" s="38"/>
      <c r="E82" s="38"/>
      <c r="F82" s="38"/>
      <c r="G82" s="38"/>
      <c r="H82" s="40"/>
      <c r="I82" s="38"/>
      <c r="J82" s="8"/>
      <c r="K82" s="47"/>
      <c r="L82" s="8"/>
      <c r="M82" s="8"/>
      <c r="N82" s="38"/>
      <c r="O82" s="62"/>
    </row>
    <row r="83" spans="1:15" s="63" customFormat="1" ht="13.5">
      <c r="A83" s="38"/>
      <c r="B83" s="37"/>
      <c r="C83" s="38"/>
      <c r="D83" s="38"/>
      <c r="E83" s="38"/>
      <c r="F83" s="38"/>
      <c r="G83" s="38"/>
      <c r="H83" s="38"/>
      <c r="I83" s="38"/>
      <c r="J83" s="8"/>
      <c r="K83" s="38"/>
      <c r="L83" s="8"/>
      <c r="M83" s="8"/>
      <c r="N83" s="38"/>
      <c r="O83" s="62"/>
    </row>
    <row r="84" spans="1:15" s="63" customFormat="1" ht="13.5">
      <c r="A84" s="38"/>
      <c r="B84" s="37"/>
      <c r="C84" s="38"/>
      <c r="D84" s="38"/>
      <c r="E84" s="38"/>
      <c r="F84" s="38"/>
      <c r="G84" s="38"/>
      <c r="H84" s="38"/>
      <c r="I84" s="38"/>
      <c r="J84" s="8"/>
      <c r="K84" s="38"/>
      <c r="L84" s="38"/>
      <c r="M84" s="8"/>
      <c r="N84" s="37"/>
      <c r="O84" s="62"/>
    </row>
    <row r="85" spans="1:15" s="63" customFormat="1" ht="13.5">
      <c r="A85" s="38"/>
      <c r="B85" s="37"/>
      <c r="C85" s="38"/>
      <c r="D85" s="38"/>
      <c r="E85" s="38"/>
      <c r="F85" s="38"/>
      <c r="G85" s="38"/>
      <c r="H85" s="37"/>
      <c r="I85" s="38"/>
      <c r="J85" s="8"/>
      <c r="K85" s="38"/>
      <c r="L85" s="38"/>
      <c r="M85" s="8"/>
      <c r="N85" s="37"/>
      <c r="O85" s="62"/>
    </row>
    <row r="86" spans="1:15" s="63" customFormat="1" ht="13.5">
      <c r="A86" s="38"/>
      <c r="B86" s="37"/>
      <c r="C86" s="38"/>
      <c r="D86" s="38"/>
      <c r="E86" s="38"/>
      <c r="F86" s="38"/>
      <c r="G86" s="38"/>
      <c r="H86" s="40"/>
      <c r="I86" s="38"/>
      <c r="J86" s="8"/>
      <c r="K86" s="38"/>
      <c r="L86" s="38"/>
      <c r="M86" s="8"/>
      <c r="N86" s="37"/>
      <c r="O86" s="62"/>
    </row>
    <row r="87" spans="1:15" s="63" customFormat="1" ht="13.5">
      <c r="A87" s="38"/>
      <c r="B87" s="37"/>
      <c r="C87" s="38"/>
      <c r="D87" s="38"/>
      <c r="E87" s="38"/>
      <c r="F87" s="38"/>
      <c r="G87" s="38"/>
      <c r="H87" s="38"/>
      <c r="I87" s="38"/>
      <c r="J87" s="8"/>
      <c r="K87" s="38"/>
      <c r="L87" s="38"/>
      <c r="M87" s="8"/>
      <c r="N87" s="37"/>
      <c r="O87" s="62"/>
    </row>
    <row r="88" spans="1:15" s="63" customFormat="1" ht="13.5">
      <c r="A88" s="38"/>
      <c r="B88" s="37"/>
      <c r="C88" s="38"/>
      <c r="D88" s="38"/>
      <c r="E88" s="38"/>
      <c r="F88" s="38"/>
      <c r="G88" s="38"/>
      <c r="H88" s="38"/>
      <c r="I88" s="38"/>
      <c r="J88" s="8"/>
      <c r="K88" s="38"/>
      <c r="L88" s="38"/>
      <c r="M88" s="8"/>
      <c r="N88" s="37"/>
      <c r="O88" s="62"/>
    </row>
    <row r="89" spans="1:15" s="63" customFormat="1" ht="13.5">
      <c r="A89" s="38"/>
      <c r="B89" s="37"/>
      <c r="C89" s="38"/>
      <c r="D89" s="38"/>
      <c r="E89" s="38"/>
      <c r="F89" s="38"/>
      <c r="G89" s="38"/>
      <c r="H89" s="38"/>
      <c r="I89" s="38"/>
      <c r="J89" s="8"/>
      <c r="K89" s="38"/>
      <c r="L89" s="38"/>
      <c r="M89" s="8"/>
      <c r="N89" s="37"/>
      <c r="O89" s="62"/>
    </row>
    <row r="90" spans="1:15" s="63" customFormat="1" ht="13.5">
      <c r="A90" s="38"/>
      <c r="B90" s="37"/>
      <c r="C90" s="38"/>
      <c r="D90" s="38"/>
      <c r="E90" s="38"/>
      <c r="F90" s="38"/>
      <c r="G90" s="38"/>
      <c r="H90" s="38"/>
      <c r="I90" s="38"/>
      <c r="J90" s="8"/>
      <c r="K90" s="38"/>
      <c r="L90" s="38"/>
      <c r="M90" s="8"/>
      <c r="N90" s="37"/>
      <c r="O90" s="62"/>
    </row>
    <row r="91" spans="1:15" s="63" customFormat="1" ht="13.5">
      <c r="A91" s="38"/>
      <c r="B91" s="37"/>
      <c r="C91" s="38"/>
      <c r="D91" s="38"/>
      <c r="E91" s="38"/>
      <c r="F91" s="38"/>
      <c r="G91" s="38"/>
      <c r="H91" s="38"/>
      <c r="I91" s="38"/>
      <c r="J91" s="8"/>
      <c r="K91" s="38"/>
      <c r="L91" s="38"/>
      <c r="M91" s="8"/>
      <c r="N91" s="37"/>
      <c r="O91" s="62"/>
    </row>
    <row r="92" spans="1:15" s="63" customFormat="1" ht="13.5">
      <c r="A92" s="38"/>
      <c r="B92" s="37"/>
      <c r="C92" s="38"/>
      <c r="D92" s="38"/>
      <c r="E92" s="38"/>
      <c r="F92" s="38"/>
      <c r="G92" s="38"/>
      <c r="H92" s="38"/>
      <c r="I92" s="38"/>
      <c r="J92" s="8"/>
      <c r="K92" s="38"/>
      <c r="L92" s="38"/>
      <c r="M92" s="8"/>
      <c r="N92" s="37"/>
      <c r="O92" s="62"/>
    </row>
    <row r="93" spans="1:15" s="63" customFormat="1" ht="13.5">
      <c r="A93" s="38"/>
      <c r="B93" s="37"/>
      <c r="C93" s="38"/>
      <c r="D93" s="38"/>
      <c r="E93" s="38"/>
      <c r="F93" s="38"/>
      <c r="G93" s="38"/>
      <c r="H93" s="38"/>
      <c r="I93" s="38"/>
      <c r="J93" s="8"/>
      <c r="K93" s="38"/>
      <c r="L93" s="38"/>
      <c r="M93" s="8"/>
      <c r="N93" s="37"/>
      <c r="O93" s="62"/>
    </row>
    <row r="94" spans="1:15" s="63" customFormat="1" ht="13.5">
      <c r="A94" s="38"/>
      <c r="B94" s="37"/>
      <c r="C94" s="38"/>
      <c r="D94" s="38"/>
      <c r="E94" s="38"/>
      <c r="F94" s="38"/>
      <c r="G94" s="38"/>
      <c r="H94" s="38"/>
      <c r="I94" s="38"/>
      <c r="J94" s="8"/>
      <c r="K94" s="38"/>
      <c r="L94" s="38"/>
      <c r="M94" s="8"/>
      <c r="N94" s="37"/>
      <c r="O94" s="62"/>
    </row>
    <row r="95" spans="1:15" s="63" customFormat="1" ht="13.5">
      <c r="A95" s="38"/>
      <c r="B95" s="37"/>
      <c r="C95" s="38"/>
      <c r="D95" s="38"/>
      <c r="E95" s="38"/>
      <c r="F95" s="38"/>
      <c r="G95" s="38"/>
      <c r="H95" s="38"/>
      <c r="I95" s="38"/>
      <c r="J95" s="8"/>
      <c r="K95" s="38"/>
      <c r="L95" s="38"/>
      <c r="M95" s="8"/>
      <c r="N95" s="37"/>
      <c r="O95" s="62"/>
    </row>
    <row r="96" spans="1:15" s="63" customFormat="1" ht="13.5">
      <c r="A96" s="69"/>
      <c r="B96" s="37"/>
      <c r="C96" s="38"/>
      <c r="D96" s="38"/>
      <c r="E96" s="38"/>
      <c r="F96" s="38"/>
      <c r="G96" s="38"/>
      <c r="H96" s="38"/>
      <c r="I96" s="38"/>
      <c r="J96" s="8"/>
      <c r="K96" s="38"/>
      <c r="L96" s="38"/>
      <c r="M96" s="8"/>
      <c r="N96" s="38"/>
      <c r="O96" s="62"/>
    </row>
    <row r="97" spans="1:15" s="63" customFormat="1" ht="13.5">
      <c r="A97" s="69"/>
      <c r="B97" s="37"/>
      <c r="C97" s="38"/>
      <c r="D97" s="38"/>
      <c r="E97" s="43"/>
      <c r="F97" s="43"/>
      <c r="G97" s="38"/>
      <c r="H97" s="38"/>
      <c r="I97" s="38"/>
      <c r="J97" s="8"/>
      <c r="K97" s="38"/>
      <c r="L97" s="38"/>
      <c r="M97" s="8"/>
      <c r="N97" s="38"/>
      <c r="O97" s="62"/>
    </row>
    <row r="98" spans="1:15" s="63" customFormat="1" ht="13.5">
      <c r="A98" s="38"/>
      <c r="B98" s="38"/>
      <c r="C98" s="38"/>
      <c r="D98" s="38"/>
      <c r="E98" s="43"/>
      <c r="F98" s="43"/>
      <c r="G98" s="38"/>
      <c r="H98" s="38"/>
      <c r="I98" s="38"/>
      <c r="J98" s="8"/>
      <c r="K98" s="38"/>
      <c r="L98" s="38"/>
      <c r="M98" s="8"/>
      <c r="N98" s="38"/>
      <c r="O98" s="62"/>
    </row>
    <row r="99" spans="1:15" s="63" customFormat="1" ht="13.5">
      <c r="A99" s="8"/>
      <c r="B99" s="9"/>
      <c r="C99" s="8"/>
      <c r="D99" s="8"/>
      <c r="E99" s="38"/>
      <c r="F99" s="38"/>
      <c r="G99" s="38"/>
      <c r="H99" s="38"/>
      <c r="I99" s="38"/>
      <c r="J99" s="8"/>
      <c r="K99" s="38"/>
      <c r="L99" s="38"/>
      <c r="M99" s="8"/>
      <c r="N99" s="38"/>
      <c r="O99" s="62"/>
    </row>
    <row r="100" spans="1:15" s="63" customFormat="1" ht="13.5">
      <c r="A100" s="8"/>
      <c r="B100" s="9"/>
      <c r="C100" s="8"/>
      <c r="D100" s="8"/>
      <c r="E100" s="38"/>
      <c r="F100" s="38"/>
      <c r="G100" s="38"/>
      <c r="H100" s="38"/>
      <c r="I100" s="38"/>
      <c r="J100" s="8"/>
      <c r="K100" s="38"/>
      <c r="L100" s="38"/>
      <c r="M100" s="8"/>
      <c r="N100" s="38"/>
      <c r="O100" s="62"/>
    </row>
    <row r="101" spans="1:15" s="63" customFormat="1" ht="13.5">
      <c r="A101" s="8"/>
      <c r="B101" s="37"/>
      <c r="C101" s="38"/>
      <c r="D101" s="38"/>
      <c r="E101" s="38"/>
      <c r="F101" s="38"/>
      <c r="G101" s="38"/>
      <c r="H101" s="38"/>
      <c r="I101" s="38"/>
      <c r="J101" s="8"/>
      <c r="K101" s="38"/>
      <c r="L101" s="38"/>
      <c r="M101" s="8"/>
      <c r="N101" s="38"/>
      <c r="O101" s="62"/>
    </row>
    <row r="102" spans="1:15" s="63" customFormat="1" ht="13.5">
      <c r="A102" s="38"/>
      <c r="B102" s="38"/>
      <c r="C102" s="38"/>
      <c r="D102" s="38"/>
      <c r="E102" s="38"/>
      <c r="F102" s="38"/>
      <c r="G102" s="38"/>
      <c r="H102" s="38"/>
      <c r="I102" s="38"/>
      <c r="J102" s="8"/>
      <c r="K102" s="38"/>
      <c r="L102" s="38"/>
      <c r="M102" s="8"/>
      <c r="N102" s="38"/>
      <c r="O102" s="62"/>
    </row>
    <row r="103" spans="10:15" s="63" customFormat="1" ht="13.5">
      <c r="J103" s="70"/>
      <c r="M103" s="70"/>
      <c r="O103" s="71"/>
    </row>
    <row r="104" spans="10:15" s="63" customFormat="1" ht="13.5">
      <c r="J104" s="70"/>
      <c r="M104" s="70"/>
      <c r="O104" s="71"/>
    </row>
    <row r="105" spans="10:15" s="63" customFormat="1" ht="13.5">
      <c r="J105" s="70"/>
      <c r="M105" s="70"/>
      <c r="O105" s="71"/>
    </row>
    <row r="106" spans="10:15" s="63" customFormat="1" ht="13.5">
      <c r="J106" s="70"/>
      <c r="M106" s="70"/>
      <c r="O106" s="71"/>
    </row>
    <row r="107" spans="10:15" s="63" customFormat="1" ht="13.5">
      <c r="J107" s="70"/>
      <c r="M107" s="70"/>
      <c r="O107" s="71"/>
    </row>
    <row r="108" spans="10:15" s="63" customFormat="1" ht="13.5">
      <c r="J108" s="70"/>
      <c r="M108" s="70"/>
      <c r="O108" s="71"/>
    </row>
    <row r="109" spans="10:15" s="63" customFormat="1" ht="13.5">
      <c r="J109" s="70"/>
      <c r="M109" s="70"/>
      <c r="O109" s="71"/>
    </row>
    <row r="110" spans="10:15" s="63" customFormat="1" ht="13.5">
      <c r="J110" s="70"/>
      <c r="M110" s="70"/>
      <c r="O110" s="71"/>
    </row>
    <row r="111" spans="10:15" s="63" customFormat="1" ht="13.5">
      <c r="J111" s="70"/>
      <c r="M111" s="70"/>
      <c r="O111" s="71"/>
    </row>
    <row r="112" spans="10:15" s="63" customFormat="1" ht="13.5">
      <c r="J112" s="70"/>
      <c r="M112" s="70"/>
      <c r="O112" s="71"/>
    </row>
    <row r="113" spans="10:15" s="63" customFormat="1" ht="13.5">
      <c r="J113" s="70"/>
      <c r="M113" s="70"/>
      <c r="O113" s="71"/>
    </row>
    <row r="114" spans="10:15" s="63" customFormat="1" ht="13.5">
      <c r="J114" s="70"/>
      <c r="M114" s="70"/>
      <c r="O114" s="71"/>
    </row>
  </sheetData>
  <sheetProtection/>
  <mergeCells count="17">
    <mergeCell ref="D15:F15"/>
    <mergeCell ref="D27:F27"/>
    <mergeCell ref="D18:F18"/>
    <mergeCell ref="B8:O8"/>
    <mergeCell ref="B9:O9"/>
    <mergeCell ref="B10:O10"/>
    <mergeCell ref="B14:C14"/>
    <mergeCell ref="E14:O14"/>
    <mergeCell ref="D11:E11"/>
    <mergeCell ref="B12:C12"/>
    <mergeCell ref="E12:G12"/>
    <mergeCell ref="A4:O4"/>
    <mergeCell ref="A7:O7"/>
    <mergeCell ref="G1:I1"/>
    <mergeCell ref="G2:I2"/>
    <mergeCell ref="J1:O1"/>
    <mergeCell ref="J2:O2"/>
  </mergeCells>
  <printOptions horizontalCentered="1"/>
  <pageMargins left="0.5905511811023623" right="0.5905511811023623" top="0.7874015748031497" bottom="0.3937007874015748" header="0.5118110236220472" footer="0.5118110236220472"/>
  <pageSetup fitToHeight="1" fitToWidth="1" horizontalDpi="300" verticalDpi="300" orientation="portrait" paperSize="9" scale="9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9"/>
  <sheetViews>
    <sheetView zoomScaleSheetLayoutView="100" zoomScalePageLayoutView="0" workbookViewId="0" topLeftCell="A1">
      <selection activeCell="S6" sqref="S6"/>
    </sheetView>
  </sheetViews>
  <sheetFormatPr defaultColWidth="9.00390625" defaultRowHeight="13.5"/>
  <cols>
    <col min="1" max="1" width="22.75390625" style="28" customWidth="1"/>
    <col min="2" max="2" width="10.625" style="28" customWidth="1"/>
    <col min="3" max="3" width="3.00390625" style="28" customWidth="1"/>
    <col min="4" max="4" width="9.875" style="28" customWidth="1"/>
    <col min="5" max="5" width="4.625" style="28" customWidth="1"/>
    <col min="6" max="6" width="6.875" style="28" customWidth="1"/>
    <col min="7" max="7" width="2.75390625" style="28" customWidth="1"/>
    <col min="8" max="8" width="6.625" style="28" customWidth="1"/>
    <col min="9" max="9" width="2.75390625" style="28" customWidth="1"/>
    <col min="10" max="10" width="2.75390625" style="72" customWidth="1"/>
    <col min="11" max="11" width="4.375" style="28" customWidth="1"/>
    <col min="12" max="12" width="4.00390625" style="28" customWidth="1"/>
    <col min="13" max="13" width="2.75390625" style="72" customWidth="1"/>
    <col min="14" max="14" width="8.875" style="28" customWidth="1"/>
    <col min="15" max="15" width="2.75390625" style="73" customWidth="1"/>
    <col min="16" max="16" width="9.00390625" style="19" customWidth="1"/>
    <col min="17" max="16384" width="9.00390625" style="28" customWidth="1"/>
  </cols>
  <sheetData>
    <row r="1" spans="1:16" s="20" customFormat="1" ht="16.5" customHeight="1">
      <c r="A1" s="131" t="s">
        <v>78</v>
      </c>
      <c r="B1" s="18"/>
      <c r="C1" s="18"/>
      <c r="D1" s="18"/>
      <c r="E1" s="18"/>
      <c r="F1" s="18"/>
      <c r="G1" s="237" t="s">
        <v>20</v>
      </c>
      <c r="H1" s="238"/>
      <c r="I1" s="239"/>
      <c r="J1" s="243" t="s">
        <v>21</v>
      </c>
      <c r="K1" s="243"/>
      <c r="L1" s="243"/>
      <c r="M1" s="243"/>
      <c r="N1" s="243"/>
      <c r="O1" s="244"/>
      <c r="P1" s="19"/>
    </row>
    <row r="2" spans="7:16" s="20" customFormat="1" ht="16.5" customHeight="1" thickBot="1">
      <c r="G2" s="240" t="s">
        <v>22</v>
      </c>
      <c r="H2" s="241"/>
      <c r="I2" s="242"/>
      <c r="J2" s="245" t="s">
        <v>74</v>
      </c>
      <c r="K2" s="246"/>
      <c r="L2" s="246"/>
      <c r="M2" s="246"/>
      <c r="N2" s="246"/>
      <c r="O2" s="247"/>
      <c r="P2" s="19"/>
    </row>
    <row r="3" spans="9:16" s="20" customFormat="1" ht="23.25" customHeight="1">
      <c r="I3" s="21"/>
      <c r="J3" s="21"/>
      <c r="K3" s="21"/>
      <c r="L3" s="22"/>
      <c r="M3" s="22"/>
      <c r="N3" s="22"/>
      <c r="O3" s="23"/>
      <c r="P3" s="19"/>
    </row>
    <row r="4" spans="1:16" s="24" customFormat="1" ht="21">
      <c r="A4" s="235" t="s">
        <v>104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19"/>
    </row>
    <row r="5" spans="1:15" ht="26.25" customHeight="1">
      <c r="A5" s="25"/>
      <c r="B5" s="25"/>
      <c r="C5" s="25"/>
      <c r="D5" s="25"/>
      <c r="E5" s="25"/>
      <c r="F5" s="25"/>
      <c r="G5" s="25"/>
      <c r="H5" s="25"/>
      <c r="I5" s="25"/>
      <c r="J5" s="26"/>
      <c r="K5" s="25"/>
      <c r="L5" s="25"/>
      <c r="M5" s="26"/>
      <c r="N5" s="25"/>
      <c r="O5" s="27"/>
    </row>
    <row r="6" spans="1:16" s="34" customFormat="1" ht="14.25">
      <c r="A6" s="1" t="s">
        <v>75</v>
      </c>
      <c r="B6" s="29"/>
      <c r="C6" s="29"/>
      <c r="D6" s="29"/>
      <c r="E6" s="29"/>
      <c r="F6" s="29"/>
      <c r="G6" s="29"/>
      <c r="H6" s="29"/>
      <c r="I6" s="29"/>
      <c r="J6" s="30"/>
      <c r="K6" s="29"/>
      <c r="L6" s="29"/>
      <c r="M6" s="30"/>
      <c r="N6" s="31"/>
      <c r="O6" s="32"/>
      <c r="P6" s="33"/>
    </row>
    <row r="7" spans="1:15" ht="13.5" customHeight="1" thickBot="1">
      <c r="A7" s="236"/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</row>
    <row r="8" spans="1:15" ht="33" customHeight="1">
      <c r="A8" s="2" t="s">
        <v>23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5"/>
    </row>
    <row r="9" spans="1:15" ht="16.5" customHeight="1">
      <c r="A9" s="3" t="s">
        <v>25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7"/>
    </row>
    <row r="10" spans="1:15" ht="16.5" customHeight="1">
      <c r="A10" s="4" t="s">
        <v>24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7"/>
    </row>
    <row r="11" spans="1:15" ht="16.5" customHeight="1">
      <c r="A11" s="113" t="s">
        <v>52</v>
      </c>
      <c r="B11" s="132"/>
      <c r="C11" s="114"/>
      <c r="D11" s="262"/>
      <c r="E11" s="262"/>
      <c r="F11" s="133"/>
      <c r="G11" s="115"/>
      <c r="H11" s="116"/>
      <c r="I11" s="116"/>
      <c r="J11" s="116"/>
      <c r="K11" s="116"/>
      <c r="L11" s="116"/>
      <c r="M11" s="116"/>
      <c r="N11" s="116"/>
      <c r="O11" s="117"/>
    </row>
    <row r="12" spans="1:15" ht="16.5" customHeight="1" thickBot="1">
      <c r="A12" s="118" t="s">
        <v>58</v>
      </c>
      <c r="B12" s="263" t="s">
        <v>60</v>
      </c>
      <c r="C12" s="264"/>
      <c r="D12" s="111" t="s">
        <v>59</v>
      </c>
      <c r="E12" s="234" t="s">
        <v>60</v>
      </c>
      <c r="F12" s="234"/>
      <c r="G12" s="234"/>
      <c r="H12" s="109"/>
      <c r="I12" s="109"/>
      <c r="J12" s="109"/>
      <c r="K12" s="109"/>
      <c r="L12" s="109"/>
      <c r="M12" s="109"/>
      <c r="N12" s="109"/>
      <c r="O12" s="110"/>
    </row>
    <row r="13" spans="1:15" ht="14.25" thickBot="1">
      <c r="A13" s="88"/>
      <c r="B13" s="88"/>
      <c r="C13" s="88"/>
      <c r="D13" s="88"/>
      <c r="E13" s="88"/>
      <c r="F13" s="88"/>
      <c r="G13" s="88"/>
      <c r="H13" s="88"/>
      <c r="I13" s="88"/>
      <c r="J13" s="89"/>
      <c r="K13" s="88"/>
      <c r="L13" s="88"/>
      <c r="M13" s="89"/>
      <c r="N13" s="88"/>
      <c r="O13" s="90"/>
    </row>
    <row r="14" spans="1:16" s="35" customFormat="1" ht="15" customHeight="1">
      <c r="A14" s="11" t="s">
        <v>0</v>
      </c>
      <c r="B14" s="258" t="s">
        <v>1</v>
      </c>
      <c r="C14" s="259"/>
      <c r="D14" s="258" t="s">
        <v>2</v>
      </c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1"/>
      <c r="P14" s="19"/>
    </row>
    <row r="15" spans="1:15" ht="13.5" customHeight="1">
      <c r="A15" s="36" t="s">
        <v>3</v>
      </c>
      <c r="B15" s="76">
        <f>SUM(N15)</f>
        <v>0</v>
      </c>
      <c r="C15" s="77" t="s">
        <v>4</v>
      </c>
      <c r="D15" s="136"/>
      <c r="E15" s="137"/>
      <c r="F15" s="137"/>
      <c r="G15" s="38"/>
      <c r="H15" s="40"/>
      <c r="I15" s="38"/>
      <c r="J15" s="8"/>
      <c r="K15" s="38"/>
      <c r="L15" s="41"/>
      <c r="M15" s="8"/>
      <c r="N15" s="37"/>
      <c r="O15" s="42"/>
    </row>
    <row r="16" spans="1:15" ht="13.5" customHeight="1">
      <c r="A16" s="36"/>
      <c r="B16" s="76"/>
      <c r="C16" s="77"/>
      <c r="D16" s="39"/>
      <c r="E16" s="108"/>
      <c r="F16" s="108"/>
      <c r="G16" s="38"/>
      <c r="H16" s="40"/>
      <c r="I16" s="38"/>
      <c r="J16" s="8"/>
      <c r="K16" s="38"/>
      <c r="L16" s="41"/>
      <c r="M16" s="8"/>
      <c r="N16" s="37"/>
      <c r="O16" s="42"/>
    </row>
    <row r="17" spans="1:15" ht="13.5">
      <c r="A17" s="36" t="s">
        <v>5</v>
      </c>
      <c r="B17" s="76">
        <f>SUM(N17)</f>
        <v>0</v>
      </c>
      <c r="C17" s="77" t="s">
        <v>4</v>
      </c>
      <c r="D17" s="215"/>
      <c r="E17" s="120"/>
      <c r="F17" s="120"/>
      <c r="G17" s="101"/>
      <c r="H17" s="105"/>
      <c r="I17" s="101"/>
      <c r="J17" s="102"/>
      <c r="K17" s="101"/>
      <c r="L17" s="102"/>
      <c r="M17" s="102"/>
      <c r="N17" s="103"/>
      <c r="O17" s="104"/>
    </row>
    <row r="18" spans="1:15" ht="13.5">
      <c r="A18" s="36"/>
      <c r="B18" s="76"/>
      <c r="C18" s="77"/>
      <c r="D18" s="106"/>
      <c r="E18" s="107"/>
      <c r="F18" s="107"/>
      <c r="G18" s="101"/>
      <c r="H18" s="105"/>
      <c r="I18" s="101"/>
      <c r="J18" s="102"/>
      <c r="K18" s="101"/>
      <c r="L18" s="102"/>
      <c r="M18" s="102"/>
      <c r="N18" s="103"/>
      <c r="O18" s="104"/>
    </row>
    <row r="19" spans="1:15" ht="13.5">
      <c r="A19" s="36" t="s">
        <v>7</v>
      </c>
      <c r="B19" s="76">
        <f>N19</f>
        <v>0</v>
      </c>
      <c r="C19" s="77" t="s">
        <v>4</v>
      </c>
      <c r="D19" s="15"/>
      <c r="E19" s="38"/>
      <c r="F19" s="8" t="s">
        <v>45</v>
      </c>
      <c r="G19" s="8" t="s">
        <v>17</v>
      </c>
      <c r="H19" s="37">
        <v>6000</v>
      </c>
      <c r="I19" s="8" t="s">
        <v>4</v>
      </c>
      <c r="J19" s="8" t="s">
        <v>17</v>
      </c>
      <c r="K19" s="38"/>
      <c r="L19" s="8" t="s">
        <v>44</v>
      </c>
      <c r="M19" s="8" t="s">
        <v>18</v>
      </c>
      <c r="N19" s="37">
        <f>E19*H19*K19</f>
        <v>0</v>
      </c>
      <c r="O19" s="42" t="s">
        <v>4</v>
      </c>
    </row>
    <row r="20" spans="1:15" ht="13.5">
      <c r="A20" s="36"/>
      <c r="B20" s="76"/>
      <c r="C20" s="77"/>
      <c r="D20" s="15"/>
      <c r="E20" s="38"/>
      <c r="F20" s="8"/>
      <c r="G20" s="8"/>
      <c r="H20" s="37"/>
      <c r="I20" s="8"/>
      <c r="J20" s="8"/>
      <c r="K20" s="38"/>
      <c r="L20" s="8"/>
      <c r="M20" s="8"/>
      <c r="N20" s="37"/>
      <c r="O20" s="42"/>
    </row>
    <row r="21" spans="1:15" ht="13.5">
      <c r="A21" s="36"/>
      <c r="B21" s="15"/>
      <c r="C21" s="77"/>
      <c r="D21" s="15"/>
      <c r="E21" s="123"/>
      <c r="F21" s="17"/>
      <c r="G21" s="8"/>
      <c r="H21" s="38"/>
      <c r="I21" s="8"/>
      <c r="J21" s="8"/>
      <c r="K21" s="38"/>
      <c r="L21" s="8"/>
      <c r="M21" s="8"/>
      <c r="N21" s="37"/>
      <c r="O21" s="42"/>
    </row>
    <row r="22" spans="1:15" ht="27">
      <c r="A22" s="91" t="s">
        <v>48</v>
      </c>
      <c r="B22" s="92">
        <f>SUM(N22:N24)</f>
        <v>0</v>
      </c>
      <c r="C22" s="93" t="s">
        <v>4</v>
      </c>
      <c r="D22" s="205" t="s">
        <v>76</v>
      </c>
      <c r="E22" s="95"/>
      <c r="F22" s="96" t="s">
        <v>45</v>
      </c>
      <c r="G22" s="96" t="s">
        <v>17</v>
      </c>
      <c r="H22" s="97">
        <v>1000</v>
      </c>
      <c r="I22" s="96" t="s">
        <v>4</v>
      </c>
      <c r="J22" s="96" t="s">
        <v>17</v>
      </c>
      <c r="K22" s="98"/>
      <c r="L22" s="96" t="s">
        <v>44</v>
      </c>
      <c r="M22" s="96" t="s">
        <v>18</v>
      </c>
      <c r="N22" s="97">
        <f>E22*H22*K22</f>
        <v>0</v>
      </c>
      <c r="O22" s="99" t="s">
        <v>4</v>
      </c>
    </row>
    <row r="23" spans="1:15" ht="13.5">
      <c r="A23" s="100"/>
      <c r="B23" s="92"/>
      <c r="C23" s="93"/>
      <c r="D23" s="94" t="s">
        <v>46</v>
      </c>
      <c r="E23" s="95"/>
      <c r="F23" s="96" t="s">
        <v>45</v>
      </c>
      <c r="G23" s="96" t="s">
        <v>17</v>
      </c>
      <c r="H23" s="97">
        <v>1000</v>
      </c>
      <c r="I23" s="96" t="s">
        <v>4</v>
      </c>
      <c r="J23" s="96" t="s">
        <v>17</v>
      </c>
      <c r="K23" s="98"/>
      <c r="L23" s="96" t="s">
        <v>44</v>
      </c>
      <c r="M23" s="96" t="s">
        <v>18</v>
      </c>
      <c r="N23" s="97">
        <f>E23*H23*K23</f>
        <v>0</v>
      </c>
      <c r="O23" s="99" t="s">
        <v>4</v>
      </c>
    </row>
    <row r="24" spans="1:15" ht="13.5">
      <c r="A24" s="91"/>
      <c r="B24" s="92"/>
      <c r="C24" s="93"/>
      <c r="D24" s="94" t="s">
        <v>47</v>
      </c>
      <c r="E24" s="95"/>
      <c r="F24" s="96" t="s">
        <v>45</v>
      </c>
      <c r="G24" s="96" t="s">
        <v>17</v>
      </c>
      <c r="H24" s="97">
        <v>1000</v>
      </c>
      <c r="I24" s="96" t="s">
        <v>4</v>
      </c>
      <c r="J24" s="96" t="s">
        <v>17</v>
      </c>
      <c r="K24" s="98"/>
      <c r="L24" s="96" t="s">
        <v>44</v>
      </c>
      <c r="M24" s="96" t="s">
        <v>18</v>
      </c>
      <c r="N24" s="97">
        <f>E24*H24*K24</f>
        <v>0</v>
      </c>
      <c r="O24" s="99" t="s">
        <v>4</v>
      </c>
    </row>
    <row r="25" spans="1:15" ht="13.5">
      <c r="A25" s="91"/>
      <c r="B25" s="92"/>
      <c r="C25" s="93"/>
      <c r="D25" s="94"/>
      <c r="E25" s="95"/>
      <c r="F25" s="96"/>
      <c r="G25" s="96"/>
      <c r="H25" s="97"/>
      <c r="I25" s="96"/>
      <c r="J25" s="96"/>
      <c r="K25" s="98"/>
      <c r="L25" s="96"/>
      <c r="M25" s="96"/>
      <c r="N25" s="97"/>
      <c r="O25" s="99"/>
    </row>
    <row r="26" spans="1:15" ht="13.5">
      <c r="A26" s="36"/>
      <c r="B26" s="15"/>
      <c r="C26" s="77"/>
      <c r="D26" s="15"/>
      <c r="E26" s="38" t="s">
        <v>19</v>
      </c>
      <c r="F26" s="8"/>
      <c r="G26" s="8"/>
      <c r="H26" s="38"/>
      <c r="I26" s="38"/>
      <c r="J26" s="8"/>
      <c r="K26" s="38"/>
      <c r="L26" s="38"/>
      <c r="M26" s="8"/>
      <c r="N26" s="37"/>
      <c r="O26" s="42"/>
    </row>
    <row r="27" spans="1:15" ht="13.5">
      <c r="A27" s="36" t="s">
        <v>8</v>
      </c>
      <c r="B27" s="49">
        <f>SUM(N27)</f>
        <v>0</v>
      </c>
      <c r="C27" s="77" t="s">
        <v>4</v>
      </c>
      <c r="D27" s="250" t="s">
        <v>49</v>
      </c>
      <c r="E27" s="251"/>
      <c r="F27" s="251"/>
      <c r="G27" s="38" t="s">
        <v>16</v>
      </c>
      <c r="H27" s="37"/>
      <c r="I27" s="8" t="s">
        <v>4</v>
      </c>
      <c r="J27" s="8" t="s">
        <v>17</v>
      </c>
      <c r="K27" s="40"/>
      <c r="L27" s="8" t="s">
        <v>12</v>
      </c>
      <c r="M27" s="8"/>
      <c r="N27" s="37">
        <f>H27*K27</f>
        <v>0</v>
      </c>
      <c r="O27" s="42" t="s">
        <v>4</v>
      </c>
    </row>
    <row r="28" spans="1:15" ht="13.5">
      <c r="A28" s="36"/>
      <c r="B28" s="49"/>
      <c r="C28" s="77"/>
      <c r="D28" s="81"/>
      <c r="E28" s="82"/>
      <c r="F28" s="82"/>
      <c r="G28" s="38"/>
      <c r="H28" s="37"/>
      <c r="I28" s="8"/>
      <c r="J28" s="8"/>
      <c r="K28" s="40"/>
      <c r="L28" s="8"/>
      <c r="M28" s="8"/>
      <c r="N28" s="37"/>
      <c r="O28" s="42"/>
    </row>
    <row r="29" spans="1:15" ht="13.5">
      <c r="A29" s="36"/>
      <c r="B29" s="15"/>
      <c r="C29" s="77"/>
      <c r="D29" s="122"/>
      <c r="E29" s="38"/>
      <c r="F29" s="38"/>
      <c r="G29" s="38"/>
      <c r="H29" s="38"/>
      <c r="I29" s="38"/>
      <c r="J29" s="8"/>
      <c r="K29" s="37"/>
      <c r="L29" s="8"/>
      <c r="M29" s="8"/>
      <c r="N29" s="37"/>
      <c r="O29" s="42"/>
    </row>
    <row r="30" spans="1:15" ht="13.5">
      <c r="A30" s="36" t="s">
        <v>9</v>
      </c>
      <c r="B30" s="46">
        <f>N30</f>
        <v>0</v>
      </c>
      <c r="C30" s="77" t="s">
        <v>4</v>
      </c>
      <c r="D30" s="15"/>
      <c r="E30" s="38"/>
      <c r="F30" s="8" t="s">
        <v>45</v>
      </c>
      <c r="G30" s="8" t="s">
        <v>17</v>
      </c>
      <c r="H30" s="40">
        <v>3800</v>
      </c>
      <c r="I30" s="8" t="s">
        <v>26</v>
      </c>
      <c r="J30" s="8" t="s">
        <v>17</v>
      </c>
      <c r="K30" s="38"/>
      <c r="L30" s="79" t="s">
        <v>44</v>
      </c>
      <c r="M30" s="8" t="s">
        <v>18</v>
      </c>
      <c r="N30" s="37">
        <f>E30*H30*K30</f>
        <v>0</v>
      </c>
      <c r="O30" s="42" t="s">
        <v>4</v>
      </c>
    </row>
    <row r="31" spans="1:15" ht="13.5">
      <c r="A31" s="36"/>
      <c r="B31" s="46"/>
      <c r="C31" s="77"/>
      <c r="D31" s="15"/>
      <c r="E31" s="38"/>
      <c r="F31" s="8"/>
      <c r="G31" s="8"/>
      <c r="H31" s="40"/>
      <c r="I31" s="8"/>
      <c r="J31" s="8"/>
      <c r="K31" s="38"/>
      <c r="L31" s="79"/>
      <c r="M31" s="8"/>
      <c r="N31" s="37"/>
      <c r="O31" s="42"/>
    </row>
    <row r="32" spans="1:15" ht="13.5">
      <c r="A32" s="36"/>
      <c r="B32" s="49"/>
      <c r="C32" s="77"/>
      <c r="D32" s="15"/>
      <c r="E32" s="38"/>
      <c r="F32" s="38"/>
      <c r="G32" s="38"/>
      <c r="H32" s="38"/>
      <c r="I32" s="38"/>
      <c r="J32" s="8"/>
      <c r="K32" s="38"/>
      <c r="L32" s="38"/>
      <c r="M32" s="8"/>
      <c r="N32" s="37"/>
      <c r="O32" s="42"/>
    </row>
    <row r="33" spans="1:15" ht="13.5">
      <c r="A33" s="36" t="s">
        <v>10</v>
      </c>
      <c r="B33" s="49">
        <f>N33</f>
        <v>0</v>
      </c>
      <c r="C33" s="77" t="s">
        <v>4</v>
      </c>
      <c r="D33" s="15"/>
      <c r="E33" s="38"/>
      <c r="F33" s="38"/>
      <c r="G33" s="38"/>
      <c r="H33" s="38"/>
      <c r="I33" s="38"/>
      <c r="J33" s="8"/>
      <c r="K33" s="38"/>
      <c r="L33" s="38"/>
      <c r="M33" s="8"/>
      <c r="N33" s="37"/>
      <c r="O33" s="42"/>
    </row>
    <row r="34" spans="1:15" ht="13.5">
      <c r="A34" s="36"/>
      <c r="B34" s="49"/>
      <c r="C34" s="77"/>
      <c r="D34" s="15"/>
      <c r="E34" s="38"/>
      <c r="F34" s="38"/>
      <c r="G34" s="38"/>
      <c r="H34" s="38"/>
      <c r="I34" s="38"/>
      <c r="J34" s="8"/>
      <c r="K34" s="38"/>
      <c r="L34" s="38"/>
      <c r="M34" s="8"/>
      <c r="N34" s="37"/>
      <c r="O34" s="42"/>
    </row>
    <row r="35" spans="1:15" ht="13.5">
      <c r="A35" s="36"/>
      <c r="B35" s="15"/>
      <c r="C35" s="77"/>
      <c r="D35" s="15"/>
      <c r="E35" s="38"/>
      <c r="F35" s="38"/>
      <c r="G35" s="38"/>
      <c r="H35" s="38"/>
      <c r="I35" s="38"/>
      <c r="J35" s="8"/>
      <c r="K35" s="38"/>
      <c r="L35" s="38"/>
      <c r="M35" s="8"/>
      <c r="N35" s="37"/>
      <c r="O35" s="42"/>
    </row>
    <row r="36" spans="1:15" ht="13.5">
      <c r="A36" s="36" t="s">
        <v>61</v>
      </c>
      <c r="B36" s="49">
        <f>ROUNDDOWN(SUM(B15:B35)*0.1,0)</f>
        <v>0</v>
      </c>
      <c r="C36" s="77" t="s">
        <v>4</v>
      </c>
      <c r="D36" s="38" t="s">
        <v>50</v>
      </c>
      <c r="F36" s="38"/>
      <c r="G36" s="38"/>
      <c r="H36" s="38"/>
      <c r="I36" s="38"/>
      <c r="J36" s="8"/>
      <c r="K36" s="38"/>
      <c r="L36" s="38"/>
      <c r="M36" s="8"/>
      <c r="N36" s="37"/>
      <c r="O36" s="42"/>
    </row>
    <row r="37" spans="1:15" ht="13.5">
      <c r="A37" s="36"/>
      <c r="B37" s="49"/>
      <c r="C37" s="77"/>
      <c r="D37" s="38"/>
      <c r="F37" s="38"/>
      <c r="G37" s="38"/>
      <c r="H37" s="38"/>
      <c r="I37" s="38"/>
      <c r="J37" s="8"/>
      <c r="K37" s="38"/>
      <c r="L37" s="38"/>
      <c r="M37" s="8"/>
      <c r="N37" s="37"/>
      <c r="O37" s="42"/>
    </row>
    <row r="38" spans="1:15" ht="13.5">
      <c r="A38" s="36"/>
      <c r="B38" s="76"/>
      <c r="C38" s="77"/>
      <c r="D38" s="15"/>
      <c r="E38" s="38"/>
      <c r="F38" s="38"/>
      <c r="G38" s="38"/>
      <c r="H38" s="38"/>
      <c r="I38" s="38"/>
      <c r="J38" s="8"/>
      <c r="K38" s="38"/>
      <c r="L38" s="38"/>
      <c r="M38" s="8"/>
      <c r="N38" s="37"/>
      <c r="O38" s="42"/>
    </row>
    <row r="39" spans="1:15" ht="13.5">
      <c r="A39" s="36" t="s">
        <v>11</v>
      </c>
      <c r="B39" s="76">
        <f>ROUNDDOWN(SUM(B15:B36)*0.3,0)</f>
        <v>0</v>
      </c>
      <c r="C39" s="77" t="s">
        <v>4</v>
      </c>
      <c r="D39" s="38" t="s">
        <v>51</v>
      </c>
      <c r="F39" s="38"/>
      <c r="G39" s="38"/>
      <c r="H39" s="38"/>
      <c r="I39" s="38"/>
      <c r="J39" s="8"/>
      <c r="K39" s="38"/>
      <c r="L39" s="38"/>
      <c r="M39" s="8"/>
      <c r="N39" s="38"/>
      <c r="O39" s="42"/>
    </row>
    <row r="40" spans="1:15" ht="13.5">
      <c r="A40" s="48"/>
      <c r="B40" s="76"/>
      <c r="C40" s="77"/>
      <c r="D40" s="15"/>
      <c r="E40" s="43"/>
      <c r="F40" s="43"/>
      <c r="G40" s="38"/>
      <c r="H40" s="38"/>
      <c r="I40" s="38"/>
      <c r="J40" s="8"/>
      <c r="K40" s="38"/>
      <c r="L40" s="38"/>
      <c r="M40" s="8"/>
      <c r="N40" s="38"/>
      <c r="O40" s="42"/>
    </row>
    <row r="41" spans="1:15" ht="13.5">
      <c r="A41" s="36"/>
      <c r="B41" s="76"/>
      <c r="C41" s="77"/>
      <c r="D41" s="15"/>
      <c r="E41" s="43"/>
      <c r="F41" s="43"/>
      <c r="G41" s="38"/>
      <c r="H41" s="38"/>
      <c r="I41" s="38"/>
      <c r="J41" s="8"/>
      <c r="K41" s="38"/>
      <c r="L41" s="38"/>
      <c r="M41" s="8"/>
      <c r="N41" s="38"/>
      <c r="O41" s="42"/>
    </row>
    <row r="42" spans="1:16" s="80" customFormat="1" ht="14.25" thickBot="1">
      <c r="A42" s="7" t="s">
        <v>102</v>
      </c>
      <c r="B42" s="216">
        <f>SUM(B15:B41)</f>
        <v>0</v>
      </c>
      <c r="C42" s="217" t="s">
        <v>4</v>
      </c>
      <c r="D42" s="59"/>
      <c r="E42" s="58"/>
      <c r="F42" s="58"/>
      <c r="G42" s="58"/>
      <c r="H42" s="58"/>
      <c r="I42" s="58"/>
      <c r="J42" s="59"/>
      <c r="K42" s="58"/>
      <c r="L42" s="58"/>
      <c r="M42" s="59"/>
      <c r="N42" s="58"/>
      <c r="O42" s="60"/>
      <c r="P42" s="19"/>
    </row>
    <row r="43" spans="10:16" s="80" customFormat="1" ht="13.5">
      <c r="J43" s="218"/>
      <c r="M43" s="218"/>
      <c r="O43" s="219"/>
      <c r="P43" s="19"/>
    </row>
    <row r="44" s="80" customFormat="1" ht="14.25" customHeight="1">
      <c r="A44" s="80" t="s">
        <v>105</v>
      </c>
    </row>
    <row r="45" spans="1:15" s="80" customFormat="1" ht="13.5">
      <c r="A45" s="220" t="s">
        <v>106</v>
      </c>
      <c r="B45" s="221">
        <f>ROUND(B42*0.3,0)</f>
        <v>0</v>
      </c>
      <c r="C45" s="218" t="s">
        <v>17</v>
      </c>
      <c r="D45" s="222">
        <v>1</v>
      </c>
      <c r="E45" s="218" t="s">
        <v>18</v>
      </c>
      <c r="F45" s="265">
        <f>B45*D45</f>
        <v>0</v>
      </c>
      <c r="G45" s="265"/>
      <c r="I45" s="266" t="s">
        <v>107</v>
      </c>
      <c r="J45" s="266"/>
      <c r="K45" s="266"/>
      <c r="L45" s="266"/>
      <c r="M45" s="267">
        <f>ROUNDDOWN(F45*0.1,0)</f>
        <v>0</v>
      </c>
      <c r="N45" s="267"/>
      <c r="O45" s="219"/>
    </row>
    <row r="46" spans="1:15" s="80" customFormat="1" ht="13.5">
      <c r="A46" s="223"/>
      <c r="B46" s="221"/>
      <c r="C46" s="218"/>
      <c r="D46" s="224"/>
      <c r="E46" s="218"/>
      <c r="F46" s="268"/>
      <c r="G46" s="268"/>
      <c r="I46" s="269" t="s">
        <v>15</v>
      </c>
      <c r="J46" s="269"/>
      <c r="K46" s="269"/>
      <c r="L46" s="269"/>
      <c r="M46" s="270">
        <f>F45+M45</f>
        <v>0</v>
      </c>
      <c r="N46" s="271"/>
      <c r="O46" s="219"/>
    </row>
    <row r="47" spans="5:15" s="80" customFormat="1" ht="13.5">
      <c r="E47" s="225"/>
      <c r="F47" s="225"/>
      <c r="H47" s="225"/>
      <c r="J47" s="218"/>
      <c r="M47" s="218"/>
      <c r="N47" s="226"/>
      <c r="O47" s="219"/>
    </row>
    <row r="48" spans="1:15" s="80" customFormat="1" ht="13.5">
      <c r="A48" s="80" t="s">
        <v>108</v>
      </c>
      <c r="J48" s="218"/>
      <c r="M48" s="218"/>
      <c r="N48" s="226"/>
      <c r="O48" s="219"/>
    </row>
    <row r="49" spans="1:15" s="80" customFormat="1" ht="13.5">
      <c r="A49" s="220" t="s">
        <v>109</v>
      </c>
      <c r="B49" s="227">
        <f>B42-B45</f>
        <v>0</v>
      </c>
      <c r="C49" s="218" t="s">
        <v>17</v>
      </c>
      <c r="D49" s="222">
        <v>1</v>
      </c>
      <c r="E49" s="218" t="s">
        <v>18</v>
      </c>
      <c r="F49" s="267">
        <f>B49*D49</f>
        <v>0</v>
      </c>
      <c r="G49" s="267"/>
      <c r="H49" s="225"/>
      <c r="I49" s="266" t="s">
        <v>107</v>
      </c>
      <c r="J49" s="266"/>
      <c r="K49" s="266"/>
      <c r="L49" s="266"/>
      <c r="M49" s="267">
        <f>ROUNDDOWN(F49*0.1,0)</f>
        <v>0</v>
      </c>
      <c r="N49" s="267"/>
      <c r="O49" s="219"/>
    </row>
    <row r="50" spans="1:15" s="80" customFormat="1" ht="13.5">
      <c r="A50" s="223"/>
      <c r="B50" s="227"/>
      <c r="C50" s="218"/>
      <c r="D50" s="224"/>
      <c r="E50" s="218"/>
      <c r="F50" s="272"/>
      <c r="G50" s="272"/>
      <c r="H50" s="225"/>
      <c r="I50" s="269" t="s">
        <v>15</v>
      </c>
      <c r="J50" s="269"/>
      <c r="K50" s="269"/>
      <c r="L50" s="269"/>
      <c r="M50" s="270">
        <f>F49+M49</f>
        <v>0</v>
      </c>
      <c r="N50" s="271"/>
      <c r="O50" s="219"/>
    </row>
    <row r="51" spans="1:15" s="80" customFormat="1" ht="13.5">
      <c r="A51" s="228"/>
      <c r="B51" s="229"/>
      <c r="C51" s="218"/>
      <c r="D51" s="218"/>
      <c r="E51" s="218"/>
      <c r="F51" s="272"/>
      <c r="G51" s="272"/>
      <c r="H51" s="226"/>
      <c r="J51" s="218"/>
      <c r="M51" s="218"/>
      <c r="N51" s="226"/>
      <c r="O51" s="219"/>
    </row>
    <row r="52" spans="1:15" s="80" customFormat="1" ht="13.5">
      <c r="A52" s="220" t="s">
        <v>110</v>
      </c>
      <c r="B52" s="227">
        <f>B42</f>
        <v>0</v>
      </c>
      <c r="C52" s="218" t="s">
        <v>17</v>
      </c>
      <c r="D52" s="222">
        <v>1</v>
      </c>
      <c r="E52" s="218" t="s">
        <v>18</v>
      </c>
      <c r="F52" s="267">
        <f>B52*D52</f>
        <v>0</v>
      </c>
      <c r="G52" s="267"/>
      <c r="H52" s="225"/>
      <c r="I52" s="266" t="s">
        <v>107</v>
      </c>
      <c r="J52" s="266"/>
      <c r="K52" s="266"/>
      <c r="L52" s="266"/>
      <c r="M52" s="267">
        <f>ROUNDDOWN(F52*0.1,0)</f>
        <v>0</v>
      </c>
      <c r="N52" s="267"/>
      <c r="O52" s="219"/>
    </row>
    <row r="53" spans="1:15" s="80" customFormat="1" ht="13.5">
      <c r="A53" s="223"/>
      <c r="B53" s="227"/>
      <c r="C53" s="218"/>
      <c r="D53" s="224"/>
      <c r="E53" s="218"/>
      <c r="F53" s="272"/>
      <c r="G53" s="272"/>
      <c r="H53" s="225"/>
      <c r="I53" s="269" t="s">
        <v>15</v>
      </c>
      <c r="J53" s="269"/>
      <c r="K53" s="269"/>
      <c r="L53" s="269"/>
      <c r="M53" s="270">
        <f>F52+M52</f>
        <v>0</v>
      </c>
      <c r="N53" s="271"/>
      <c r="O53" s="219"/>
    </row>
    <row r="54" spans="2:15" s="80" customFormat="1" ht="13.5">
      <c r="B54" s="226"/>
      <c r="J54" s="218"/>
      <c r="M54" s="218"/>
      <c r="N54" s="226"/>
      <c r="O54" s="219"/>
    </row>
    <row r="55" spans="1:15" s="80" customFormat="1" ht="13.5">
      <c r="A55" s="273" t="s">
        <v>111</v>
      </c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</row>
    <row r="56" spans="2:15" s="80" customFormat="1" ht="8.25" customHeight="1">
      <c r="B56" s="230"/>
      <c r="J56" s="218"/>
      <c r="M56" s="218"/>
      <c r="N56" s="226"/>
      <c r="O56" s="219"/>
    </row>
    <row r="57" s="80" customFormat="1" ht="14.25" customHeight="1">
      <c r="A57" s="80" t="s">
        <v>105</v>
      </c>
    </row>
    <row r="58" spans="1:15" s="80" customFormat="1" ht="13.5">
      <c r="A58" s="220" t="s">
        <v>112</v>
      </c>
      <c r="B58" s="221">
        <f>ROUND(B42*0.3,0)</f>
        <v>0</v>
      </c>
      <c r="C58" s="218" t="s">
        <v>17</v>
      </c>
      <c r="D58" s="222">
        <f>B11</f>
        <v>0</v>
      </c>
      <c r="E58" s="218" t="s">
        <v>18</v>
      </c>
      <c r="F58" s="265">
        <f>B58*D58</f>
        <v>0</v>
      </c>
      <c r="G58" s="265"/>
      <c r="I58" s="266" t="s">
        <v>107</v>
      </c>
      <c r="J58" s="266"/>
      <c r="K58" s="266"/>
      <c r="L58" s="266"/>
      <c r="M58" s="267">
        <f>ROUNDDOWN(F58*0.1,0)</f>
        <v>0</v>
      </c>
      <c r="N58" s="267"/>
      <c r="O58" s="219"/>
    </row>
    <row r="59" spans="1:15" s="80" customFormat="1" ht="13.5">
      <c r="A59" s="223"/>
      <c r="B59" s="221"/>
      <c r="C59" s="218"/>
      <c r="D59" s="224"/>
      <c r="E59" s="218"/>
      <c r="F59" s="268"/>
      <c r="G59" s="268"/>
      <c r="I59" s="269" t="s">
        <v>15</v>
      </c>
      <c r="J59" s="269"/>
      <c r="K59" s="269"/>
      <c r="L59" s="269"/>
      <c r="M59" s="270">
        <f>F58+M58</f>
        <v>0</v>
      </c>
      <c r="N59" s="271"/>
      <c r="O59" s="219"/>
    </row>
    <row r="60" spans="5:15" s="80" customFormat="1" ht="13.5">
      <c r="E60" s="225"/>
      <c r="F60" s="225"/>
      <c r="H60" s="225"/>
      <c r="J60" s="218"/>
      <c r="M60" s="218"/>
      <c r="N60" s="226"/>
      <c r="O60" s="219"/>
    </row>
    <row r="61" spans="1:15" s="80" customFormat="1" ht="13.5">
      <c r="A61" s="80" t="s">
        <v>108</v>
      </c>
      <c r="J61" s="218"/>
      <c r="M61" s="218"/>
      <c r="N61" s="226"/>
      <c r="O61" s="219"/>
    </row>
    <row r="62" spans="1:15" s="80" customFormat="1" ht="13.5">
      <c r="A62" s="220" t="s">
        <v>113</v>
      </c>
      <c r="B62" s="227">
        <f>B42-B58</f>
        <v>0</v>
      </c>
      <c r="C62" s="218" t="s">
        <v>17</v>
      </c>
      <c r="D62" s="222">
        <v>1</v>
      </c>
      <c r="E62" s="218" t="s">
        <v>18</v>
      </c>
      <c r="F62" s="267">
        <f>B62*D62</f>
        <v>0</v>
      </c>
      <c r="G62" s="267"/>
      <c r="H62" s="225"/>
      <c r="I62" s="266" t="s">
        <v>107</v>
      </c>
      <c r="J62" s="266"/>
      <c r="K62" s="266"/>
      <c r="L62" s="266"/>
      <c r="M62" s="267">
        <f>ROUNDDOWN(F62*0.1,0)</f>
        <v>0</v>
      </c>
      <c r="N62" s="267"/>
      <c r="O62" s="219"/>
    </row>
    <row r="63" spans="1:15" s="80" customFormat="1" ht="13.5">
      <c r="A63" s="223"/>
      <c r="B63" s="227"/>
      <c r="C63" s="218"/>
      <c r="D63" s="224"/>
      <c r="E63" s="218"/>
      <c r="F63" s="272"/>
      <c r="G63" s="272"/>
      <c r="H63" s="225"/>
      <c r="I63" s="269" t="s">
        <v>15</v>
      </c>
      <c r="J63" s="269"/>
      <c r="K63" s="269"/>
      <c r="L63" s="269"/>
      <c r="M63" s="270">
        <f>F62+M62</f>
        <v>0</v>
      </c>
      <c r="N63" s="271"/>
      <c r="O63" s="219"/>
    </row>
    <row r="64" spans="1:16" s="63" customFormat="1" ht="13.5">
      <c r="A64" s="38"/>
      <c r="B64" s="37"/>
      <c r="C64" s="38"/>
      <c r="D64" s="38"/>
      <c r="E64" s="38"/>
      <c r="F64" s="38"/>
      <c r="G64" s="38"/>
      <c r="H64" s="38"/>
      <c r="I64" s="38"/>
      <c r="J64" s="8"/>
      <c r="K64" s="38"/>
      <c r="L64" s="38"/>
      <c r="M64" s="8"/>
      <c r="N64" s="37"/>
      <c r="O64" s="62"/>
      <c r="P64" s="61"/>
    </row>
    <row r="65" spans="1:16" s="63" customFormat="1" ht="13.5">
      <c r="A65" s="38"/>
      <c r="B65" s="37"/>
      <c r="C65" s="38"/>
      <c r="D65" s="38"/>
      <c r="E65" s="38"/>
      <c r="F65" s="38"/>
      <c r="G65" s="38"/>
      <c r="H65" s="38"/>
      <c r="I65" s="38"/>
      <c r="J65" s="8"/>
      <c r="K65" s="38"/>
      <c r="L65" s="38"/>
      <c r="M65" s="8"/>
      <c r="N65" s="37"/>
      <c r="O65" s="62"/>
      <c r="P65" s="61"/>
    </row>
    <row r="66" spans="1:16" s="63" customFormat="1" ht="13.5">
      <c r="A66" s="38"/>
      <c r="B66" s="37"/>
      <c r="C66" s="38"/>
      <c r="D66" s="38"/>
      <c r="E66" s="45"/>
      <c r="F66" s="45"/>
      <c r="G66" s="38"/>
      <c r="H66" s="40"/>
      <c r="I66" s="38"/>
      <c r="J66" s="8"/>
      <c r="K66" s="38"/>
      <c r="L66" s="41"/>
      <c r="M66" s="8"/>
      <c r="N66" s="37"/>
      <c r="O66" s="62"/>
      <c r="P66" s="61"/>
    </row>
    <row r="67" spans="1:16" s="63" customFormat="1" ht="13.5">
      <c r="A67" s="38"/>
      <c r="B67" s="38"/>
      <c r="C67" s="38"/>
      <c r="D67" s="38"/>
      <c r="E67" s="38"/>
      <c r="F67" s="38"/>
      <c r="G67" s="38"/>
      <c r="H67" s="40"/>
      <c r="I67" s="38"/>
      <c r="J67" s="8"/>
      <c r="K67" s="38"/>
      <c r="L67" s="38"/>
      <c r="M67" s="8"/>
      <c r="N67" s="37"/>
      <c r="O67" s="62"/>
      <c r="P67" s="61"/>
    </row>
    <row r="68" spans="1:16" s="63" customFormat="1" ht="13.5">
      <c r="A68" s="38"/>
      <c r="B68" s="38"/>
      <c r="C68" s="38"/>
      <c r="D68" s="38"/>
      <c r="E68" s="38"/>
      <c r="F68" s="38"/>
      <c r="G68" s="38"/>
      <c r="H68" s="37"/>
      <c r="I68" s="38"/>
      <c r="J68" s="8"/>
      <c r="K68" s="38"/>
      <c r="L68" s="38"/>
      <c r="M68" s="8"/>
      <c r="N68" s="37"/>
      <c r="O68" s="62"/>
      <c r="P68" s="61"/>
    </row>
    <row r="69" spans="1:16" s="63" customFormat="1" ht="13.5">
      <c r="A69" s="38"/>
      <c r="B69" s="38"/>
      <c r="C69" s="38"/>
      <c r="D69" s="38"/>
      <c r="E69" s="38"/>
      <c r="F69" s="38"/>
      <c r="G69" s="38"/>
      <c r="H69" s="38"/>
      <c r="I69" s="38"/>
      <c r="J69" s="8"/>
      <c r="K69" s="38"/>
      <c r="L69" s="38"/>
      <c r="M69" s="8"/>
      <c r="N69" s="37"/>
      <c r="O69" s="62"/>
      <c r="P69" s="61"/>
    </row>
    <row r="70" spans="1:16" s="63" customFormat="1" ht="13.5">
      <c r="A70" s="38"/>
      <c r="B70" s="43"/>
      <c r="C70" s="38"/>
      <c r="D70" s="38"/>
      <c r="E70" s="38"/>
      <c r="F70" s="38"/>
      <c r="G70" s="38"/>
      <c r="H70" s="38"/>
      <c r="I70" s="38"/>
      <c r="J70" s="8"/>
      <c r="K70" s="38"/>
      <c r="L70" s="38"/>
      <c r="M70" s="8"/>
      <c r="N70" s="37"/>
      <c r="O70" s="62"/>
      <c r="P70" s="61"/>
    </row>
    <row r="71" spans="1:16" s="63" customFormat="1" ht="13.5">
      <c r="A71" s="38"/>
      <c r="B71" s="38"/>
      <c r="C71" s="38"/>
      <c r="D71" s="38"/>
      <c r="E71" s="38"/>
      <c r="F71" s="38"/>
      <c r="G71" s="38"/>
      <c r="H71" s="38"/>
      <c r="I71" s="38"/>
      <c r="J71" s="8"/>
      <c r="K71" s="38"/>
      <c r="L71" s="38"/>
      <c r="M71" s="8"/>
      <c r="N71" s="37"/>
      <c r="O71" s="62"/>
      <c r="P71" s="61"/>
    </row>
    <row r="72" spans="1:16" s="63" customFormat="1" ht="13.5">
      <c r="A72" s="38"/>
      <c r="B72" s="37"/>
      <c r="C72" s="38"/>
      <c r="D72" s="38"/>
      <c r="E72" s="38"/>
      <c r="F72" s="38"/>
      <c r="G72" s="38"/>
      <c r="H72" s="38"/>
      <c r="I72" s="38"/>
      <c r="J72" s="8"/>
      <c r="K72" s="38"/>
      <c r="L72" s="38"/>
      <c r="M72" s="8"/>
      <c r="N72" s="37"/>
      <c r="O72" s="62"/>
      <c r="P72" s="61"/>
    </row>
    <row r="73" spans="1:16" s="63" customFormat="1" ht="13.5">
      <c r="A73" s="38"/>
      <c r="B73" s="38"/>
      <c r="C73" s="38"/>
      <c r="D73" s="38"/>
      <c r="E73" s="38"/>
      <c r="F73" s="38"/>
      <c r="G73" s="38"/>
      <c r="H73" s="38"/>
      <c r="I73" s="38"/>
      <c r="J73" s="8"/>
      <c r="K73" s="38"/>
      <c r="L73" s="38"/>
      <c r="M73" s="8"/>
      <c r="N73" s="37"/>
      <c r="O73" s="62"/>
      <c r="P73" s="61"/>
    </row>
    <row r="74" spans="1:16" s="63" customFormat="1" ht="13.5">
      <c r="A74" s="38"/>
      <c r="B74" s="43"/>
      <c r="C74" s="38"/>
      <c r="D74" s="38"/>
      <c r="E74" s="38"/>
      <c r="F74" s="38"/>
      <c r="G74" s="38"/>
      <c r="H74" s="38"/>
      <c r="I74" s="38"/>
      <c r="J74" s="8"/>
      <c r="K74" s="38"/>
      <c r="L74" s="38"/>
      <c r="M74" s="8"/>
      <c r="N74" s="37"/>
      <c r="O74" s="62"/>
      <c r="P74" s="61"/>
    </row>
    <row r="75" spans="1:16" s="63" customFormat="1" ht="13.5">
      <c r="A75" s="38"/>
      <c r="B75" s="38"/>
      <c r="C75" s="38"/>
      <c r="D75" s="38"/>
      <c r="E75" s="38"/>
      <c r="F75" s="38"/>
      <c r="G75" s="38"/>
      <c r="H75" s="37"/>
      <c r="I75" s="38"/>
      <c r="J75" s="8"/>
      <c r="K75" s="40"/>
      <c r="L75" s="38"/>
      <c r="M75" s="8"/>
      <c r="N75" s="37"/>
      <c r="O75" s="62"/>
      <c r="P75" s="61"/>
    </row>
    <row r="76" spans="1:16" s="63" customFormat="1" ht="13.5">
      <c r="A76" s="38"/>
      <c r="B76" s="38"/>
      <c r="C76" s="38"/>
      <c r="D76" s="38"/>
      <c r="E76" s="38"/>
      <c r="F76" s="38"/>
      <c r="G76" s="38"/>
      <c r="H76" s="38"/>
      <c r="I76" s="38"/>
      <c r="J76" s="8"/>
      <c r="K76" s="37"/>
      <c r="L76" s="38"/>
      <c r="M76" s="8"/>
      <c r="N76" s="37"/>
      <c r="O76" s="62"/>
      <c r="P76" s="61"/>
    </row>
    <row r="77" spans="1:16" s="63" customFormat="1" ht="13.5">
      <c r="A77" s="38"/>
      <c r="B77" s="40"/>
      <c r="C77" s="38"/>
      <c r="D77" s="38"/>
      <c r="E77" s="38"/>
      <c r="F77" s="38"/>
      <c r="G77" s="38"/>
      <c r="H77" s="38"/>
      <c r="I77" s="38"/>
      <c r="J77" s="8"/>
      <c r="K77" s="38"/>
      <c r="L77" s="38"/>
      <c r="M77" s="8"/>
      <c r="N77" s="37"/>
      <c r="O77" s="62"/>
      <c r="P77" s="61"/>
    </row>
    <row r="78" spans="1:16" s="63" customFormat="1" ht="13.5">
      <c r="A78" s="38"/>
      <c r="B78" s="43"/>
      <c r="C78" s="38"/>
      <c r="D78" s="38"/>
      <c r="E78" s="38"/>
      <c r="F78" s="38"/>
      <c r="G78" s="38"/>
      <c r="H78" s="38"/>
      <c r="I78" s="38"/>
      <c r="J78" s="8"/>
      <c r="K78" s="38"/>
      <c r="L78" s="38"/>
      <c r="M78" s="8"/>
      <c r="N78" s="37"/>
      <c r="O78" s="62"/>
      <c r="P78" s="61"/>
    </row>
    <row r="79" spans="1:16" s="63" customFormat="1" ht="13.5">
      <c r="A79" s="38"/>
      <c r="B79" s="38"/>
      <c r="C79" s="38"/>
      <c r="D79" s="38"/>
      <c r="E79" s="38"/>
      <c r="F79" s="38"/>
      <c r="G79" s="38"/>
      <c r="H79" s="38"/>
      <c r="I79" s="38"/>
      <c r="J79" s="8"/>
      <c r="K79" s="38"/>
      <c r="L79" s="38"/>
      <c r="M79" s="8"/>
      <c r="N79" s="37"/>
      <c r="O79" s="62"/>
      <c r="P79" s="61"/>
    </row>
    <row r="80" spans="1:16" s="63" customFormat="1" ht="13.5">
      <c r="A80" s="38"/>
      <c r="B80" s="38"/>
      <c r="C80" s="38"/>
      <c r="D80" s="38"/>
      <c r="E80" s="38"/>
      <c r="F80" s="38"/>
      <c r="G80" s="38"/>
      <c r="H80" s="38"/>
      <c r="I80" s="38"/>
      <c r="J80" s="8"/>
      <c r="K80" s="38"/>
      <c r="L80" s="38"/>
      <c r="M80" s="8"/>
      <c r="N80" s="37"/>
      <c r="O80" s="62"/>
      <c r="P80" s="61"/>
    </row>
    <row r="81" spans="1:16" s="63" customFormat="1" ht="13.5">
      <c r="A81" s="38"/>
      <c r="B81" s="43"/>
      <c r="C81" s="38"/>
      <c r="D81" s="38"/>
      <c r="E81" s="38"/>
      <c r="F81" s="38"/>
      <c r="G81" s="38"/>
      <c r="H81" s="44"/>
      <c r="I81" s="38"/>
      <c r="J81" s="8"/>
      <c r="K81" s="45"/>
      <c r="L81" s="38"/>
      <c r="M81" s="8"/>
      <c r="N81" s="37"/>
      <c r="O81" s="62"/>
      <c r="P81" s="61"/>
    </row>
    <row r="82" spans="1:16" s="63" customFormat="1" ht="13.5">
      <c r="A82" s="38"/>
      <c r="B82" s="38"/>
      <c r="C82" s="38"/>
      <c r="D82" s="38"/>
      <c r="E82" s="40"/>
      <c r="F82" s="40"/>
      <c r="G82" s="38"/>
      <c r="H82" s="40"/>
      <c r="I82" s="38"/>
      <c r="J82" s="8"/>
      <c r="K82" s="38"/>
      <c r="L82" s="38"/>
      <c r="M82" s="8"/>
      <c r="N82" s="37"/>
      <c r="O82" s="62"/>
      <c r="P82" s="61"/>
    </row>
    <row r="83" spans="1:16" s="63" customFormat="1" ht="13.5">
      <c r="A83" s="38"/>
      <c r="B83" s="38"/>
      <c r="C83" s="38"/>
      <c r="D83" s="38"/>
      <c r="E83" s="38"/>
      <c r="F83" s="38"/>
      <c r="G83" s="38"/>
      <c r="H83" s="40"/>
      <c r="I83" s="38"/>
      <c r="J83" s="8"/>
      <c r="K83" s="38"/>
      <c r="L83" s="38"/>
      <c r="M83" s="8"/>
      <c r="N83" s="37"/>
      <c r="O83" s="62"/>
      <c r="P83" s="61"/>
    </row>
    <row r="84" spans="1:16" s="63" customFormat="1" ht="13.5">
      <c r="A84" s="38"/>
      <c r="B84" s="43"/>
      <c r="C84" s="38"/>
      <c r="D84" s="38"/>
      <c r="E84" s="38"/>
      <c r="F84" s="38"/>
      <c r="G84" s="38"/>
      <c r="H84" s="38"/>
      <c r="I84" s="38"/>
      <c r="J84" s="8"/>
      <c r="K84" s="38"/>
      <c r="L84" s="38"/>
      <c r="M84" s="8"/>
      <c r="N84" s="37"/>
      <c r="O84" s="62"/>
      <c r="P84" s="61"/>
    </row>
    <row r="85" spans="1:16" s="63" customFormat="1" ht="13.5">
      <c r="A85" s="38"/>
      <c r="B85" s="37"/>
      <c r="C85" s="38"/>
      <c r="D85" s="38"/>
      <c r="E85" s="38"/>
      <c r="F85" s="38"/>
      <c r="G85" s="38"/>
      <c r="H85" s="38"/>
      <c r="I85" s="38"/>
      <c r="J85" s="8"/>
      <c r="K85" s="38"/>
      <c r="L85" s="38"/>
      <c r="M85" s="8"/>
      <c r="N85" s="37"/>
      <c r="O85" s="62"/>
      <c r="P85" s="61"/>
    </row>
    <row r="86" spans="1:16" s="63" customFormat="1" ht="13.5">
      <c r="A86" s="38"/>
      <c r="B86" s="37"/>
      <c r="C86" s="38"/>
      <c r="D86" s="38"/>
      <c r="E86" s="38"/>
      <c r="F86" s="38"/>
      <c r="G86" s="38"/>
      <c r="H86" s="38"/>
      <c r="I86" s="38"/>
      <c r="J86" s="8"/>
      <c r="K86" s="38"/>
      <c r="L86" s="8"/>
      <c r="M86" s="8"/>
      <c r="N86" s="38"/>
      <c r="O86" s="62"/>
      <c r="P86" s="61"/>
    </row>
    <row r="87" spans="1:16" s="63" customFormat="1" ht="13.5">
      <c r="A87" s="38"/>
      <c r="B87" s="37"/>
      <c r="C87" s="38"/>
      <c r="D87" s="38"/>
      <c r="E87" s="38"/>
      <c r="F87" s="38"/>
      <c r="G87" s="38"/>
      <c r="H87" s="40"/>
      <c r="I87" s="38"/>
      <c r="J87" s="8"/>
      <c r="K87" s="47"/>
      <c r="L87" s="8"/>
      <c r="M87" s="8"/>
      <c r="N87" s="38"/>
      <c r="O87" s="62"/>
      <c r="P87" s="61"/>
    </row>
    <row r="88" spans="1:16" s="63" customFormat="1" ht="13.5">
      <c r="A88" s="38"/>
      <c r="B88" s="37"/>
      <c r="C88" s="38"/>
      <c r="D88" s="38"/>
      <c r="E88" s="38"/>
      <c r="F88" s="38"/>
      <c r="G88" s="38"/>
      <c r="H88" s="38"/>
      <c r="I88" s="38"/>
      <c r="J88" s="8"/>
      <c r="K88" s="38"/>
      <c r="L88" s="8"/>
      <c r="M88" s="8"/>
      <c r="N88" s="38"/>
      <c r="O88" s="62"/>
      <c r="P88" s="61"/>
    </row>
    <row r="89" spans="1:16" s="63" customFormat="1" ht="13.5">
      <c r="A89" s="38"/>
      <c r="B89" s="37"/>
      <c r="C89" s="38"/>
      <c r="D89" s="38"/>
      <c r="E89" s="38"/>
      <c r="F89" s="38"/>
      <c r="G89" s="38"/>
      <c r="H89" s="38"/>
      <c r="I89" s="38"/>
      <c r="J89" s="8"/>
      <c r="K89" s="38"/>
      <c r="L89" s="38"/>
      <c r="M89" s="8"/>
      <c r="N89" s="37"/>
      <c r="O89" s="62"/>
      <c r="P89" s="61"/>
    </row>
    <row r="90" spans="1:16" s="63" customFormat="1" ht="13.5">
      <c r="A90" s="38"/>
      <c r="B90" s="37"/>
      <c r="C90" s="38"/>
      <c r="D90" s="38"/>
      <c r="E90" s="38"/>
      <c r="F90" s="38"/>
      <c r="G90" s="38"/>
      <c r="H90" s="37"/>
      <c r="I90" s="38"/>
      <c r="J90" s="8"/>
      <c r="K90" s="38"/>
      <c r="L90" s="38"/>
      <c r="M90" s="8"/>
      <c r="N90" s="37"/>
      <c r="O90" s="62"/>
      <c r="P90" s="61"/>
    </row>
    <row r="91" spans="1:16" s="63" customFormat="1" ht="13.5">
      <c r="A91" s="38"/>
      <c r="B91" s="37"/>
      <c r="C91" s="38"/>
      <c r="D91" s="38"/>
      <c r="E91" s="38"/>
      <c r="F91" s="38"/>
      <c r="G91" s="38"/>
      <c r="H91" s="40"/>
      <c r="I91" s="38"/>
      <c r="J91" s="8"/>
      <c r="K91" s="38"/>
      <c r="L91" s="38"/>
      <c r="M91" s="8"/>
      <c r="N91" s="37"/>
      <c r="O91" s="62"/>
      <c r="P91" s="61"/>
    </row>
    <row r="92" spans="1:16" s="63" customFormat="1" ht="13.5">
      <c r="A92" s="38"/>
      <c r="B92" s="37"/>
      <c r="C92" s="38"/>
      <c r="D92" s="38"/>
      <c r="E92" s="38"/>
      <c r="F92" s="38"/>
      <c r="G92" s="38"/>
      <c r="H92" s="38"/>
      <c r="I92" s="38"/>
      <c r="J92" s="8"/>
      <c r="K92" s="38"/>
      <c r="L92" s="38"/>
      <c r="M92" s="8"/>
      <c r="N92" s="37"/>
      <c r="O92" s="62"/>
      <c r="P92" s="61"/>
    </row>
    <row r="93" spans="1:16" s="63" customFormat="1" ht="13.5">
      <c r="A93" s="38"/>
      <c r="B93" s="37"/>
      <c r="C93" s="38"/>
      <c r="D93" s="38"/>
      <c r="E93" s="38"/>
      <c r="F93" s="38"/>
      <c r="G93" s="38"/>
      <c r="H93" s="38"/>
      <c r="I93" s="38"/>
      <c r="J93" s="8"/>
      <c r="K93" s="38"/>
      <c r="L93" s="38"/>
      <c r="M93" s="8"/>
      <c r="N93" s="37"/>
      <c r="O93" s="62"/>
      <c r="P93" s="61"/>
    </row>
    <row r="94" spans="1:16" s="63" customFormat="1" ht="13.5">
      <c r="A94" s="38"/>
      <c r="B94" s="37"/>
      <c r="C94" s="38"/>
      <c r="D94" s="38"/>
      <c r="E94" s="38"/>
      <c r="F94" s="38"/>
      <c r="G94" s="38"/>
      <c r="H94" s="38"/>
      <c r="I94" s="38"/>
      <c r="J94" s="8"/>
      <c r="K94" s="38"/>
      <c r="L94" s="38"/>
      <c r="M94" s="8"/>
      <c r="N94" s="37"/>
      <c r="O94" s="62"/>
      <c r="P94" s="61"/>
    </row>
    <row r="95" spans="1:16" s="63" customFormat="1" ht="13.5">
      <c r="A95" s="38"/>
      <c r="B95" s="37"/>
      <c r="C95" s="38"/>
      <c r="D95" s="38"/>
      <c r="E95" s="38"/>
      <c r="F95" s="38"/>
      <c r="G95" s="38"/>
      <c r="H95" s="38"/>
      <c r="I95" s="38"/>
      <c r="J95" s="8"/>
      <c r="K95" s="38"/>
      <c r="L95" s="38"/>
      <c r="M95" s="8"/>
      <c r="N95" s="37"/>
      <c r="O95" s="62"/>
      <c r="P95" s="61"/>
    </row>
    <row r="96" spans="1:16" s="63" customFormat="1" ht="13.5">
      <c r="A96" s="38"/>
      <c r="B96" s="37"/>
      <c r="C96" s="38"/>
      <c r="D96" s="38"/>
      <c r="E96" s="38"/>
      <c r="F96" s="38"/>
      <c r="G96" s="38"/>
      <c r="H96" s="38"/>
      <c r="I96" s="38"/>
      <c r="J96" s="8"/>
      <c r="K96" s="38"/>
      <c r="L96" s="38"/>
      <c r="M96" s="8"/>
      <c r="N96" s="37"/>
      <c r="O96" s="62"/>
      <c r="P96" s="61"/>
    </row>
    <row r="97" spans="1:16" s="63" customFormat="1" ht="13.5">
      <c r="A97" s="38"/>
      <c r="B97" s="37"/>
      <c r="C97" s="38"/>
      <c r="D97" s="38"/>
      <c r="E97" s="38"/>
      <c r="F97" s="38"/>
      <c r="G97" s="38"/>
      <c r="H97" s="38"/>
      <c r="I97" s="38"/>
      <c r="J97" s="8"/>
      <c r="K97" s="38"/>
      <c r="L97" s="38"/>
      <c r="M97" s="8"/>
      <c r="N97" s="37"/>
      <c r="O97" s="62"/>
      <c r="P97" s="61"/>
    </row>
    <row r="98" spans="1:16" s="63" customFormat="1" ht="13.5">
      <c r="A98" s="38"/>
      <c r="B98" s="37"/>
      <c r="C98" s="38"/>
      <c r="D98" s="38"/>
      <c r="E98" s="38"/>
      <c r="F98" s="38"/>
      <c r="G98" s="38"/>
      <c r="H98" s="38"/>
      <c r="I98" s="38"/>
      <c r="J98" s="8"/>
      <c r="K98" s="38"/>
      <c r="L98" s="38"/>
      <c r="M98" s="8"/>
      <c r="N98" s="37"/>
      <c r="O98" s="62"/>
      <c r="P98" s="61"/>
    </row>
    <row r="99" spans="1:16" s="63" customFormat="1" ht="13.5">
      <c r="A99" s="38"/>
      <c r="B99" s="37"/>
      <c r="C99" s="38"/>
      <c r="D99" s="38"/>
      <c r="E99" s="38"/>
      <c r="F99" s="38"/>
      <c r="G99" s="38"/>
      <c r="H99" s="38"/>
      <c r="I99" s="38"/>
      <c r="J99" s="8"/>
      <c r="K99" s="38"/>
      <c r="L99" s="38"/>
      <c r="M99" s="8"/>
      <c r="N99" s="37"/>
      <c r="O99" s="62"/>
      <c r="P99" s="61"/>
    </row>
    <row r="100" spans="1:16" s="63" customFormat="1" ht="13.5">
      <c r="A100" s="38"/>
      <c r="B100" s="37"/>
      <c r="C100" s="38"/>
      <c r="D100" s="38"/>
      <c r="E100" s="38"/>
      <c r="F100" s="38"/>
      <c r="G100" s="38"/>
      <c r="H100" s="38"/>
      <c r="I100" s="38"/>
      <c r="J100" s="8"/>
      <c r="K100" s="38"/>
      <c r="L100" s="38"/>
      <c r="M100" s="8"/>
      <c r="N100" s="37"/>
      <c r="O100" s="62"/>
      <c r="P100" s="61"/>
    </row>
    <row r="101" spans="1:16" s="63" customFormat="1" ht="13.5">
      <c r="A101" s="69"/>
      <c r="B101" s="37"/>
      <c r="C101" s="38"/>
      <c r="D101" s="38"/>
      <c r="E101" s="38"/>
      <c r="F101" s="38"/>
      <c r="G101" s="38"/>
      <c r="H101" s="38"/>
      <c r="I101" s="38"/>
      <c r="J101" s="8"/>
      <c r="K101" s="38"/>
      <c r="L101" s="38"/>
      <c r="M101" s="8"/>
      <c r="N101" s="38"/>
      <c r="O101" s="62"/>
      <c r="P101" s="61"/>
    </row>
    <row r="102" spans="1:16" s="63" customFormat="1" ht="13.5">
      <c r="A102" s="69"/>
      <c r="B102" s="37"/>
      <c r="C102" s="38"/>
      <c r="D102" s="38"/>
      <c r="E102" s="43"/>
      <c r="F102" s="43"/>
      <c r="G102" s="38"/>
      <c r="H102" s="38"/>
      <c r="I102" s="38"/>
      <c r="J102" s="8"/>
      <c r="K102" s="38"/>
      <c r="L102" s="38"/>
      <c r="M102" s="8"/>
      <c r="N102" s="38"/>
      <c r="O102" s="62"/>
      <c r="P102" s="61"/>
    </row>
    <row r="103" spans="1:16" s="63" customFormat="1" ht="13.5">
      <c r="A103" s="38"/>
      <c r="B103" s="38"/>
      <c r="C103" s="38"/>
      <c r="D103" s="38"/>
      <c r="E103" s="43"/>
      <c r="F103" s="43"/>
      <c r="G103" s="38"/>
      <c r="H103" s="38"/>
      <c r="I103" s="38"/>
      <c r="J103" s="8"/>
      <c r="K103" s="38"/>
      <c r="L103" s="38"/>
      <c r="M103" s="8"/>
      <c r="N103" s="38"/>
      <c r="O103" s="62"/>
      <c r="P103" s="61"/>
    </row>
    <row r="104" spans="1:16" s="63" customFormat="1" ht="13.5">
      <c r="A104" s="8"/>
      <c r="B104" s="9"/>
      <c r="C104" s="8"/>
      <c r="D104" s="8"/>
      <c r="E104" s="38"/>
      <c r="F104" s="38"/>
      <c r="G104" s="38"/>
      <c r="H104" s="38"/>
      <c r="I104" s="38"/>
      <c r="J104" s="8"/>
      <c r="K104" s="38"/>
      <c r="L104" s="38"/>
      <c r="M104" s="8"/>
      <c r="N104" s="38"/>
      <c r="O104" s="62"/>
      <c r="P104" s="61"/>
    </row>
    <row r="105" spans="1:16" s="63" customFormat="1" ht="13.5">
      <c r="A105" s="8"/>
      <c r="B105" s="9"/>
      <c r="C105" s="8"/>
      <c r="D105" s="8"/>
      <c r="E105" s="38"/>
      <c r="F105" s="38"/>
      <c r="G105" s="38"/>
      <c r="H105" s="38"/>
      <c r="I105" s="38"/>
      <c r="J105" s="8"/>
      <c r="K105" s="38"/>
      <c r="L105" s="38"/>
      <c r="M105" s="8"/>
      <c r="N105" s="38"/>
      <c r="O105" s="62"/>
      <c r="P105" s="61"/>
    </row>
    <row r="106" spans="1:16" s="63" customFormat="1" ht="13.5">
      <c r="A106" s="8"/>
      <c r="B106" s="37"/>
      <c r="C106" s="38"/>
      <c r="D106" s="38"/>
      <c r="E106" s="38"/>
      <c r="F106" s="38"/>
      <c r="G106" s="38"/>
      <c r="H106" s="38"/>
      <c r="I106" s="38"/>
      <c r="J106" s="8"/>
      <c r="K106" s="38"/>
      <c r="L106" s="38"/>
      <c r="M106" s="8"/>
      <c r="N106" s="38"/>
      <c r="O106" s="62"/>
      <c r="P106" s="61"/>
    </row>
    <row r="107" spans="1:16" s="63" customFormat="1" ht="13.5">
      <c r="A107" s="38"/>
      <c r="B107" s="38"/>
      <c r="C107" s="38"/>
      <c r="D107" s="38"/>
      <c r="E107" s="38"/>
      <c r="F107" s="38"/>
      <c r="G107" s="38"/>
      <c r="H107" s="38"/>
      <c r="I107" s="38"/>
      <c r="J107" s="8"/>
      <c r="K107" s="38"/>
      <c r="L107" s="38"/>
      <c r="M107" s="8"/>
      <c r="N107" s="38"/>
      <c r="O107" s="62"/>
      <c r="P107" s="61"/>
    </row>
    <row r="108" spans="10:16" s="63" customFormat="1" ht="13.5">
      <c r="J108" s="70"/>
      <c r="M108" s="70"/>
      <c r="O108" s="71"/>
      <c r="P108" s="61"/>
    </row>
    <row r="109" spans="10:16" s="63" customFormat="1" ht="13.5">
      <c r="J109" s="70"/>
      <c r="M109" s="70"/>
      <c r="O109" s="71"/>
      <c r="P109" s="61"/>
    </row>
    <row r="110" spans="10:16" s="63" customFormat="1" ht="13.5">
      <c r="J110" s="70"/>
      <c r="M110" s="70"/>
      <c r="O110" s="71"/>
      <c r="P110" s="61"/>
    </row>
    <row r="111" spans="10:16" s="63" customFormat="1" ht="13.5">
      <c r="J111" s="70"/>
      <c r="M111" s="70"/>
      <c r="O111" s="71"/>
      <c r="P111" s="61"/>
    </row>
    <row r="112" spans="10:16" s="63" customFormat="1" ht="13.5">
      <c r="J112" s="70"/>
      <c r="M112" s="70"/>
      <c r="O112" s="71"/>
      <c r="P112" s="61"/>
    </row>
    <row r="113" spans="10:16" s="63" customFormat="1" ht="13.5">
      <c r="J113" s="70"/>
      <c r="M113" s="70"/>
      <c r="O113" s="71"/>
      <c r="P113" s="61"/>
    </row>
    <row r="114" spans="10:16" s="63" customFormat="1" ht="13.5">
      <c r="J114" s="70"/>
      <c r="M114" s="70"/>
      <c r="O114" s="71"/>
      <c r="P114" s="61"/>
    </row>
    <row r="115" spans="10:16" s="63" customFormat="1" ht="13.5">
      <c r="J115" s="70"/>
      <c r="M115" s="70"/>
      <c r="O115" s="71"/>
      <c r="P115" s="61"/>
    </row>
    <row r="116" spans="10:16" s="63" customFormat="1" ht="13.5">
      <c r="J116" s="70"/>
      <c r="M116" s="70"/>
      <c r="O116" s="71"/>
      <c r="P116" s="61"/>
    </row>
    <row r="117" spans="10:16" s="63" customFormat="1" ht="13.5">
      <c r="J117" s="70"/>
      <c r="M117" s="70"/>
      <c r="O117" s="71"/>
      <c r="P117" s="61"/>
    </row>
    <row r="118" spans="10:16" s="63" customFormat="1" ht="13.5">
      <c r="J118" s="70"/>
      <c r="M118" s="70"/>
      <c r="O118" s="71"/>
      <c r="P118" s="61"/>
    </row>
    <row r="119" spans="10:16" s="63" customFormat="1" ht="13.5">
      <c r="J119" s="70"/>
      <c r="M119" s="70"/>
      <c r="O119" s="71"/>
      <c r="P119" s="61"/>
    </row>
  </sheetData>
  <sheetProtection/>
  <mergeCells count="47">
    <mergeCell ref="F62:G62"/>
    <mergeCell ref="I62:L62"/>
    <mergeCell ref="M62:N62"/>
    <mergeCell ref="F63:G63"/>
    <mergeCell ref="I63:L63"/>
    <mergeCell ref="M63:N63"/>
    <mergeCell ref="A55:O55"/>
    <mergeCell ref="F58:G58"/>
    <mergeCell ref="I58:L58"/>
    <mergeCell ref="M58:N58"/>
    <mergeCell ref="F59:G59"/>
    <mergeCell ref="I59:L59"/>
    <mergeCell ref="M59:N59"/>
    <mergeCell ref="F51:G51"/>
    <mergeCell ref="F52:G52"/>
    <mergeCell ref="I52:L52"/>
    <mergeCell ref="M52:N52"/>
    <mergeCell ref="F53:G53"/>
    <mergeCell ref="I53:L53"/>
    <mergeCell ref="M53:N53"/>
    <mergeCell ref="F49:G49"/>
    <mergeCell ref="I49:L49"/>
    <mergeCell ref="M49:N49"/>
    <mergeCell ref="F50:G50"/>
    <mergeCell ref="I50:L50"/>
    <mergeCell ref="M50:N50"/>
    <mergeCell ref="F45:G45"/>
    <mergeCell ref="I45:L45"/>
    <mergeCell ref="M45:N45"/>
    <mergeCell ref="F46:G46"/>
    <mergeCell ref="I46:L46"/>
    <mergeCell ref="M46:N46"/>
    <mergeCell ref="A4:O4"/>
    <mergeCell ref="A7:O7"/>
    <mergeCell ref="G1:I1"/>
    <mergeCell ref="G2:I2"/>
    <mergeCell ref="J1:O1"/>
    <mergeCell ref="J2:O2"/>
    <mergeCell ref="B14:C14"/>
    <mergeCell ref="D27:F27"/>
    <mergeCell ref="B8:O8"/>
    <mergeCell ref="B9:O9"/>
    <mergeCell ref="B10:O10"/>
    <mergeCell ref="D11:E11"/>
    <mergeCell ref="B12:C12"/>
    <mergeCell ref="E12:G12"/>
    <mergeCell ref="D14:O14"/>
  </mergeCells>
  <printOptions horizontalCentered="1"/>
  <pageMargins left="0.5905511811023623" right="0.5905511811023623" top="0.7874015748031497" bottom="0.3937007874015748" header="0.5118110236220472" footer="0.5118110236220472"/>
  <pageSetup fitToHeight="1" fitToWidth="1" horizontalDpi="300" verticalDpi="300" orientation="portrait" paperSize="9" scale="8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9"/>
  <sheetViews>
    <sheetView zoomScaleSheetLayoutView="100" zoomScalePageLayoutView="0" workbookViewId="0" topLeftCell="A16">
      <selection activeCell="L48" sqref="L48"/>
    </sheetView>
  </sheetViews>
  <sheetFormatPr defaultColWidth="9.00390625" defaultRowHeight="13.5"/>
  <cols>
    <col min="1" max="1" width="22.75390625" style="88" customWidth="1"/>
    <col min="2" max="2" width="10.625" style="88" customWidth="1"/>
    <col min="3" max="3" width="3.00390625" style="88" customWidth="1"/>
    <col min="4" max="4" width="9.875" style="88" customWidth="1"/>
    <col min="5" max="5" width="4.625" style="88" customWidth="1"/>
    <col min="6" max="6" width="6.875" style="88" customWidth="1"/>
    <col min="7" max="7" width="2.75390625" style="88" customWidth="1"/>
    <col min="8" max="8" width="6.625" style="88" customWidth="1"/>
    <col min="9" max="9" width="2.75390625" style="88" customWidth="1"/>
    <col min="10" max="10" width="2.75390625" style="89" customWidth="1"/>
    <col min="11" max="11" width="4.375" style="88" customWidth="1"/>
    <col min="12" max="12" width="4.00390625" style="88" customWidth="1"/>
    <col min="13" max="13" width="2.75390625" style="89" customWidth="1"/>
    <col min="14" max="14" width="8.875" style="88" customWidth="1"/>
    <col min="15" max="15" width="2.75390625" style="90" customWidth="1"/>
    <col min="16" max="16384" width="9.00390625" style="88" customWidth="1"/>
  </cols>
  <sheetData>
    <row r="1" spans="1:15" ht="16.5" customHeight="1">
      <c r="A1" s="88" t="s">
        <v>101</v>
      </c>
      <c r="G1" s="285" t="s">
        <v>20</v>
      </c>
      <c r="H1" s="286"/>
      <c r="I1" s="287"/>
      <c r="J1" s="288" t="s">
        <v>21</v>
      </c>
      <c r="K1" s="286"/>
      <c r="L1" s="286"/>
      <c r="M1" s="286"/>
      <c r="N1" s="286"/>
      <c r="O1" s="289"/>
    </row>
    <row r="2" spans="7:15" ht="16.5" customHeight="1" thickBot="1">
      <c r="G2" s="290" t="s">
        <v>22</v>
      </c>
      <c r="H2" s="291"/>
      <c r="I2" s="292"/>
      <c r="J2" s="245" t="s">
        <v>74</v>
      </c>
      <c r="K2" s="246"/>
      <c r="L2" s="246"/>
      <c r="M2" s="246"/>
      <c r="N2" s="246"/>
      <c r="O2" s="247"/>
    </row>
    <row r="3" spans="9:15" ht="23.25" customHeight="1">
      <c r="I3" s="21"/>
      <c r="J3" s="21"/>
      <c r="K3" s="21"/>
      <c r="L3" s="22"/>
      <c r="M3" s="22"/>
      <c r="N3" s="22"/>
      <c r="O3" s="23"/>
    </row>
    <row r="4" spans="1:15" ht="21">
      <c r="A4" s="293" t="s">
        <v>96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</row>
    <row r="5" ht="26.25" customHeight="1"/>
    <row r="6" spans="1:15" s="34" customFormat="1" ht="14.25">
      <c r="A6" s="1" t="s">
        <v>75</v>
      </c>
      <c r="J6" s="150"/>
      <c r="M6" s="150"/>
      <c r="N6" s="151"/>
      <c r="O6" s="152"/>
    </row>
    <row r="7" spans="1:15" ht="14.25" customHeight="1" thickBot="1">
      <c r="A7" s="274"/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</row>
    <row r="8" spans="1:15" ht="33" customHeight="1">
      <c r="A8" s="153" t="s">
        <v>23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6"/>
    </row>
    <row r="9" spans="1:15" ht="16.5" customHeight="1">
      <c r="A9" s="3" t="s">
        <v>25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8"/>
    </row>
    <row r="10" spans="1:15" ht="16.5" customHeight="1" thickBot="1">
      <c r="A10" s="118" t="s">
        <v>24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80"/>
    </row>
    <row r="11" ht="14.25" thickBot="1"/>
    <row r="12" spans="1:15" ht="15" customHeight="1">
      <c r="A12" s="154" t="s">
        <v>0</v>
      </c>
      <c r="B12" s="281" t="s">
        <v>1</v>
      </c>
      <c r="C12" s="282"/>
      <c r="D12" s="281" t="s">
        <v>2</v>
      </c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4"/>
    </row>
    <row r="13" spans="1:15" ht="13.5" customHeight="1">
      <c r="A13" s="155" t="s">
        <v>3</v>
      </c>
      <c r="B13" s="156">
        <f>SUM(N13)</f>
        <v>0</v>
      </c>
      <c r="C13" s="157" t="s">
        <v>4</v>
      </c>
      <c r="D13" s="231"/>
      <c r="E13" s="116"/>
      <c r="F13" s="116"/>
      <c r="G13" s="112"/>
      <c r="H13" s="158"/>
      <c r="I13" s="112"/>
      <c r="J13" s="159"/>
      <c r="K13" s="112"/>
      <c r="L13" s="160"/>
      <c r="M13" s="159"/>
      <c r="N13" s="161"/>
      <c r="O13" s="162"/>
    </row>
    <row r="14" spans="1:15" ht="13.5" customHeight="1">
      <c r="A14" s="155"/>
      <c r="B14" s="156"/>
      <c r="C14" s="157"/>
      <c r="D14" s="163"/>
      <c r="E14" s="164"/>
      <c r="F14" s="164"/>
      <c r="G14" s="112"/>
      <c r="H14" s="158"/>
      <c r="I14" s="112"/>
      <c r="J14" s="159"/>
      <c r="K14" s="112"/>
      <c r="L14" s="160"/>
      <c r="M14" s="159"/>
      <c r="N14" s="161"/>
      <c r="O14" s="162"/>
    </row>
    <row r="15" spans="1:15" ht="13.5">
      <c r="A15" s="155"/>
      <c r="B15" s="156"/>
      <c r="C15" s="157"/>
      <c r="D15" s="165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7"/>
    </row>
    <row r="16" spans="1:15" ht="13.5">
      <c r="A16" s="155" t="s">
        <v>5</v>
      </c>
      <c r="B16" s="156">
        <f>SUM(N18:N18)</f>
        <v>0</v>
      </c>
      <c r="C16" s="157" t="s">
        <v>4</v>
      </c>
      <c r="D16" s="168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69"/>
    </row>
    <row r="17" spans="1:15" ht="13.5">
      <c r="A17" s="155"/>
      <c r="B17" s="156"/>
      <c r="C17" s="157"/>
      <c r="D17" s="168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69"/>
    </row>
    <row r="18" spans="1:15" ht="13.5" customHeight="1">
      <c r="A18" s="155"/>
      <c r="B18" s="168"/>
      <c r="C18" s="157"/>
      <c r="D18" s="165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7"/>
    </row>
    <row r="19" spans="1:15" ht="13.5">
      <c r="A19" s="155" t="s">
        <v>7</v>
      </c>
      <c r="B19" s="156">
        <f>N19</f>
        <v>0</v>
      </c>
      <c r="C19" s="157" t="s">
        <v>4</v>
      </c>
      <c r="D19" s="168"/>
      <c r="E19" s="112"/>
      <c r="F19" s="159"/>
      <c r="G19" s="159"/>
      <c r="H19" s="161"/>
      <c r="I19" s="159"/>
      <c r="J19" s="159"/>
      <c r="K19" s="112"/>
      <c r="L19" s="159"/>
      <c r="M19" s="159"/>
      <c r="N19" s="161"/>
      <c r="O19" s="162"/>
    </row>
    <row r="20" spans="1:15" ht="13.5">
      <c r="A20" s="155"/>
      <c r="B20" s="156"/>
      <c r="C20" s="157"/>
      <c r="D20" s="168"/>
      <c r="E20" s="112"/>
      <c r="F20" s="159"/>
      <c r="G20" s="159"/>
      <c r="H20" s="161"/>
      <c r="I20" s="159"/>
      <c r="J20" s="159"/>
      <c r="K20" s="112"/>
      <c r="L20" s="159"/>
      <c r="M20" s="159"/>
      <c r="N20" s="161"/>
      <c r="O20" s="162"/>
    </row>
    <row r="21" spans="1:15" ht="13.5">
      <c r="A21" s="155"/>
      <c r="B21" s="168"/>
      <c r="C21" s="157"/>
      <c r="D21" s="168"/>
      <c r="E21" s="112"/>
      <c r="F21" s="159"/>
      <c r="G21" s="159"/>
      <c r="H21" s="112"/>
      <c r="I21" s="159"/>
      <c r="J21" s="159"/>
      <c r="K21" s="112"/>
      <c r="L21" s="159"/>
      <c r="M21" s="159"/>
      <c r="N21" s="161"/>
      <c r="O21" s="162"/>
    </row>
    <row r="22" spans="1:15" ht="13.5">
      <c r="A22" s="155" t="s">
        <v>97</v>
      </c>
      <c r="B22" s="156">
        <f>SUM(N22:N22)</f>
        <v>0</v>
      </c>
      <c r="C22" s="157" t="s">
        <v>4</v>
      </c>
      <c r="D22" s="163"/>
      <c r="E22" s="170"/>
      <c r="F22" s="159"/>
      <c r="G22" s="159"/>
      <c r="H22" s="161"/>
      <c r="I22" s="159"/>
      <c r="J22" s="159"/>
      <c r="K22" s="112"/>
      <c r="L22" s="159"/>
      <c r="M22" s="159"/>
      <c r="N22" s="161"/>
      <c r="O22" s="162"/>
    </row>
    <row r="23" spans="1:15" ht="13.5">
      <c r="A23" s="155"/>
      <c r="B23" s="156"/>
      <c r="C23" s="157"/>
      <c r="D23" s="163"/>
      <c r="E23" s="170"/>
      <c r="F23" s="159"/>
      <c r="G23" s="159"/>
      <c r="H23" s="161"/>
      <c r="I23" s="159"/>
      <c r="J23" s="159"/>
      <c r="K23" s="112"/>
      <c r="L23" s="159"/>
      <c r="M23" s="159"/>
      <c r="N23" s="161"/>
      <c r="O23" s="162"/>
    </row>
    <row r="24" spans="1:15" ht="13.5">
      <c r="A24" s="155"/>
      <c r="B24" s="168"/>
      <c r="C24" s="157"/>
      <c r="D24" s="168"/>
      <c r="E24" s="112"/>
      <c r="F24" s="159"/>
      <c r="G24" s="159"/>
      <c r="H24" s="112"/>
      <c r="I24" s="112"/>
      <c r="J24" s="159"/>
      <c r="K24" s="112"/>
      <c r="L24" s="112"/>
      <c r="M24" s="159"/>
      <c r="N24" s="161"/>
      <c r="O24" s="162"/>
    </row>
    <row r="25" spans="1:15" ht="13.5">
      <c r="A25" s="155" t="s">
        <v>8</v>
      </c>
      <c r="B25" s="171">
        <f>SUM(N25)</f>
        <v>0</v>
      </c>
      <c r="C25" s="157" t="s">
        <v>4</v>
      </c>
      <c r="D25" s="165"/>
      <c r="E25" s="166"/>
      <c r="F25" s="166"/>
      <c r="G25" s="112"/>
      <c r="H25" s="161"/>
      <c r="I25" s="159"/>
      <c r="J25" s="159"/>
      <c r="K25" s="158"/>
      <c r="L25" s="159"/>
      <c r="M25" s="159"/>
      <c r="N25" s="161"/>
      <c r="O25" s="162"/>
    </row>
    <row r="26" spans="1:15" ht="13.5">
      <c r="A26" s="155"/>
      <c r="B26" s="171"/>
      <c r="C26" s="157"/>
      <c r="D26" s="172"/>
      <c r="E26" s="173"/>
      <c r="F26" s="173"/>
      <c r="G26" s="112"/>
      <c r="H26" s="161"/>
      <c r="I26" s="159"/>
      <c r="J26" s="159"/>
      <c r="K26" s="158"/>
      <c r="L26" s="159"/>
      <c r="M26" s="159"/>
      <c r="N26" s="161"/>
      <c r="O26" s="162"/>
    </row>
    <row r="27" spans="1:15" ht="13.5">
      <c r="A27" s="155"/>
      <c r="B27" s="168"/>
      <c r="C27" s="157"/>
      <c r="D27" s="168"/>
      <c r="E27" s="112"/>
      <c r="F27" s="112"/>
      <c r="G27" s="112"/>
      <c r="H27" s="112"/>
      <c r="I27" s="112"/>
      <c r="J27" s="159"/>
      <c r="K27" s="161"/>
      <c r="L27" s="159"/>
      <c r="M27" s="159"/>
      <c r="N27" s="161"/>
      <c r="O27" s="162"/>
    </row>
    <row r="28" spans="1:15" ht="13.5">
      <c r="A28" s="155" t="s">
        <v>9</v>
      </c>
      <c r="B28" s="174">
        <f>N28</f>
        <v>0</v>
      </c>
      <c r="C28" s="157" t="s">
        <v>4</v>
      </c>
      <c r="D28" s="168"/>
      <c r="E28" s="112"/>
      <c r="F28" s="159"/>
      <c r="G28" s="159"/>
      <c r="H28" s="158"/>
      <c r="I28" s="159"/>
      <c r="J28" s="159"/>
      <c r="K28" s="112"/>
      <c r="L28" s="175"/>
      <c r="M28" s="159"/>
      <c r="N28" s="161"/>
      <c r="O28" s="162"/>
    </row>
    <row r="29" spans="1:15" ht="13.5">
      <c r="A29" s="155"/>
      <c r="B29" s="174"/>
      <c r="C29" s="157"/>
      <c r="D29" s="168"/>
      <c r="E29" s="112"/>
      <c r="F29" s="159"/>
      <c r="G29" s="159"/>
      <c r="H29" s="158"/>
      <c r="I29" s="159"/>
      <c r="J29" s="159"/>
      <c r="K29" s="112"/>
      <c r="L29" s="175"/>
      <c r="M29" s="159"/>
      <c r="N29" s="161"/>
      <c r="O29" s="162"/>
    </row>
    <row r="30" spans="1:15" ht="13.5">
      <c r="A30" s="155"/>
      <c r="B30" s="171"/>
      <c r="C30" s="157"/>
      <c r="D30" s="168"/>
      <c r="E30" s="112"/>
      <c r="F30" s="112"/>
      <c r="G30" s="112"/>
      <c r="H30" s="112"/>
      <c r="I30" s="112"/>
      <c r="J30" s="159"/>
      <c r="K30" s="112"/>
      <c r="L30" s="112"/>
      <c r="M30" s="159"/>
      <c r="N30" s="161"/>
      <c r="O30" s="162"/>
    </row>
    <row r="31" spans="1:15" ht="13.5">
      <c r="A31" s="155" t="s">
        <v>10</v>
      </c>
      <c r="B31" s="171">
        <f>N31</f>
        <v>0</v>
      </c>
      <c r="C31" s="157" t="s">
        <v>4</v>
      </c>
      <c r="D31" s="168"/>
      <c r="E31" s="112"/>
      <c r="F31" s="112"/>
      <c r="G31" s="112"/>
      <c r="H31" s="112"/>
      <c r="I31" s="112"/>
      <c r="J31" s="159"/>
      <c r="K31" s="112"/>
      <c r="L31" s="112"/>
      <c r="M31" s="159"/>
      <c r="N31" s="161"/>
      <c r="O31" s="162"/>
    </row>
    <row r="32" spans="1:15" ht="13.5">
      <c r="A32" s="155"/>
      <c r="B32" s="171"/>
      <c r="C32" s="157"/>
      <c r="D32" s="168"/>
      <c r="E32" s="112"/>
      <c r="F32" s="112"/>
      <c r="G32" s="112"/>
      <c r="H32" s="112"/>
      <c r="I32" s="112"/>
      <c r="J32" s="159"/>
      <c r="K32" s="112"/>
      <c r="L32" s="112"/>
      <c r="M32" s="159"/>
      <c r="N32" s="161"/>
      <c r="O32" s="162"/>
    </row>
    <row r="33" spans="1:15" ht="13.5">
      <c r="A33" s="155"/>
      <c r="B33" s="168"/>
      <c r="C33" s="157"/>
      <c r="D33" s="168"/>
      <c r="E33" s="112"/>
      <c r="F33" s="112"/>
      <c r="G33" s="112"/>
      <c r="H33" s="112"/>
      <c r="I33" s="112"/>
      <c r="J33" s="159"/>
      <c r="K33" s="112"/>
      <c r="L33" s="112"/>
      <c r="M33" s="159"/>
      <c r="N33" s="161"/>
      <c r="O33" s="162"/>
    </row>
    <row r="34" spans="1:15" ht="13.5">
      <c r="A34" s="155" t="s">
        <v>91</v>
      </c>
      <c r="B34" s="171">
        <f>N34</f>
        <v>7000</v>
      </c>
      <c r="C34" s="157" t="s">
        <v>4</v>
      </c>
      <c r="D34" s="168"/>
      <c r="E34" s="112"/>
      <c r="F34" s="176">
        <v>7000</v>
      </c>
      <c r="G34" s="112" t="s">
        <v>84</v>
      </c>
      <c r="H34" s="158">
        <v>1</v>
      </c>
      <c r="I34" s="112" t="s">
        <v>6</v>
      </c>
      <c r="J34" s="159" t="s">
        <v>98</v>
      </c>
      <c r="K34" s="112">
        <v>1</v>
      </c>
      <c r="L34" s="112" t="s">
        <v>44</v>
      </c>
      <c r="M34" s="159" t="s">
        <v>85</v>
      </c>
      <c r="N34" s="161">
        <f>F34*H34*K34</f>
        <v>7000</v>
      </c>
      <c r="O34" s="162" t="s">
        <v>4</v>
      </c>
    </row>
    <row r="35" spans="1:15" ht="13.5">
      <c r="A35" s="155"/>
      <c r="B35" s="171"/>
      <c r="C35" s="157"/>
      <c r="D35" s="168"/>
      <c r="E35" s="112"/>
      <c r="F35" s="176"/>
      <c r="G35" s="112"/>
      <c r="H35" s="158"/>
      <c r="I35" s="112"/>
      <c r="J35" s="159"/>
      <c r="K35" s="112"/>
      <c r="L35" s="112"/>
      <c r="M35" s="159"/>
      <c r="N35" s="161"/>
      <c r="O35" s="162"/>
    </row>
    <row r="36" spans="1:15" ht="13.5">
      <c r="A36" s="155"/>
      <c r="B36" s="168"/>
      <c r="C36" s="157"/>
      <c r="D36" s="168"/>
      <c r="E36" s="158"/>
      <c r="F36" s="158"/>
      <c r="G36" s="112"/>
      <c r="H36" s="158"/>
      <c r="I36" s="112"/>
      <c r="J36" s="159"/>
      <c r="K36" s="112"/>
      <c r="L36" s="112"/>
      <c r="M36" s="159"/>
      <c r="N36" s="161"/>
      <c r="O36" s="162"/>
    </row>
    <row r="37" spans="1:15" ht="13.5">
      <c r="A37" s="155" t="s">
        <v>92</v>
      </c>
      <c r="B37" s="171">
        <f>ROUNDDOWN(SUM(B13:B34)*0.1,0)</f>
        <v>700</v>
      </c>
      <c r="C37" s="157" t="s">
        <v>4</v>
      </c>
      <c r="D37" s="112" t="s">
        <v>93</v>
      </c>
      <c r="E37" s="112"/>
      <c r="F37" s="112"/>
      <c r="G37" s="112"/>
      <c r="H37" s="112"/>
      <c r="I37" s="112"/>
      <c r="J37" s="159"/>
      <c r="K37" s="112"/>
      <c r="L37" s="112"/>
      <c r="M37" s="159"/>
      <c r="N37" s="161"/>
      <c r="O37" s="162"/>
    </row>
    <row r="38" spans="1:15" ht="13.5">
      <c r="A38" s="155"/>
      <c r="B38" s="171"/>
      <c r="C38" s="157"/>
      <c r="D38" s="112"/>
      <c r="E38" s="112"/>
      <c r="F38" s="112"/>
      <c r="G38" s="112"/>
      <c r="H38" s="112"/>
      <c r="I38" s="112"/>
      <c r="J38" s="159"/>
      <c r="K38" s="112"/>
      <c r="L38" s="112"/>
      <c r="M38" s="159"/>
      <c r="N38" s="161"/>
      <c r="O38" s="162"/>
    </row>
    <row r="39" spans="1:15" ht="13.5">
      <c r="A39" s="155"/>
      <c r="B39" s="156"/>
      <c r="C39" s="157"/>
      <c r="D39" s="168"/>
      <c r="E39" s="112"/>
      <c r="F39" s="112"/>
      <c r="G39" s="112"/>
      <c r="H39" s="112"/>
      <c r="I39" s="112"/>
      <c r="J39" s="159"/>
      <c r="K39" s="112"/>
      <c r="L39" s="112"/>
      <c r="M39" s="159"/>
      <c r="N39" s="161"/>
      <c r="O39" s="162"/>
    </row>
    <row r="40" spans="1:15" ht="13.5">
      <c r="A40" s="155" t="s">
        <v>94</v>
      </c>
      <c r="B40" s="156">
        <f>ROUNDDOWN(SUM(B13:B37)*0.3,0)</f>
        <v>2310</v>
      </c>
      <c r="C40" s="157" t="s">
        <v>4</v>
      </c>
      <c r="D40" s="112" t="s">
        <v>95</v>
      </c>
      <c r="E40" s="112"/>
      <c r="F40" s="112"/>
      <c r="G40" s="112"/>
      <c r="H40" s="112"/>
      <c r="I40" s="112"/>
      <c r="J40" s="159"/>
      <c r="K40" s="112"/>
      <c r="L40" s="112"/>
      <c r="M40" s="159"/>
      <c r="N40" s="112"/>
      <c r="O40" s="162"/>
    </row>
    <row r="41" spans="1:15" ht="13.5">
      <c r="A41" s="177"/>
      <c r="B41" s="156"/>
      <c r="C41" s="157"/>
      <c r="D41" s="168"/>
      <c r="E41" s="178"/>
      <c r="F41" s="178"/>
      <c r="G41" s="112"/>
      <c r="H41" s="112"/>
      <c r="I41" s="112"/>
      <c r="J41" s="159"/>
      <c r="K41" s="112"/>
      <c r="L41" s="112"/>
      <c r="M41" s="159"/>
      <c r="N41" s="112"/>
      <c r="O41" s="162"/>
    </row>
    <row r="42" spans="1:15" ht="13.5">
      <c r="A42" s="155"/>
      <c r="B42" s="156"/>
      <c r="C42" s="157"/>
      <c r="D42" s="168"/>
      <c r="E42" s="178"/>
      <c r="F42" s="178"/>
      <c r="G42" s="112"/>
      <c r="H42" s="112"/>
      <c r="I42" s="112"/>
      <c r="J42" s="159"/>
      <c r="K42" s="112"/>
      <c r="L42" s="112"/>
      <c r="M42" s="159"/>
      <c r="N42" s="112"/>
      <c r="O42" s="162"/>
    </row>
    <row r="43" spans="1:15" ht="13.5">
      <c r="A43" s="179" t="s">
        <v>14</v>
      </c>
      <c r="B43" s="180">
        <f>SUM(B13:B42)</f>
        <v>10010</v>
      </c>
      <c r="C43" s="181" t="s">
        <v>4</v>
      </c>
      <c r="D43" s="182"/>
      <c r="E43" s="183"/>
      <c r="F43" s="183"/>
      <c r="G43" s="183"/>
      <c r="H43" s="183"/>
      <c r="I43" s="183"/>
      <c r="J43" s="184"/>
      <c r="K43" s="183"/>
      <c r="L43" s="183"/>
      <c r="M43" s="184"/>
      <c r="N43" s="183"/>
      <c r="O43" s="185"/>
    </row>
    <row r="44" spans="1:15" ht="13.5">
      <c r="A44" s="186" t="s">
        <v>103</v>
      </c>
      <c r="B44" s="187">
        <f>ROUNDDOWN(B43*0.1,0)</f>
        <v>1001</v>
      </c>
      <c r="C44" s="188" t="s">
        <v>4</v>
      </c>
      <c r="D44" s="189"/>
      <c r="E44" s="190"/>
      <c r="F44" s="190"/>
      <c r="G44" s="190"/>
      <c r="H44" s="190"/>
      <c r="I44" s="190"/>
      <c r="J44" s="191"/>
      <c r="K44" s="190"/>
      <c r="L44" s="190"/>
      <c r="M44" s="191"/>
      <c r="N44" s="190"/>
      <c r="O44" s="192"/>
    </row>
    <row r="45" spans="1:15" ht="14.25" thickBot="1">
      <c r="A45" s="193" t="s">
        <v>15</v>
      </c>
      <c r="B45" s="194">
        <f>SUM(B43:B44)</f>
        <v>11011</v>
      </c>
      <c r="C45" s="195" t="s">
        <v>4</v>
      </c>
      <c r="D45" s="196"/>
      <c r="E45" s="109"/>
      <c r="F45" s="109"/>
      <c r="G45" s="109"/>
      <c r="H45" s="109"/>
      <c r="I45" s="109"/>
      <c r="J45" s="197"/>
      <c r="K45" s="109"/>
      <c r="L45" s="109"/>
      <c r="M45" s="197"/>
      <c r="N45" s="109"/>
      <c r="O45" s="198"/>
    </row>
    <row r="47" spans="10:15" s="112" customFormat="1" ht="13.5">
      <c r="J47" s="159"/>
      <c r="M47" s="159"/>
      <c r="O47" s="199"/>
    </row>
    <row r="48" s="112" customFormat="1" ht="13.5">
      <c r="D48" s="159"/>
    </row>
    <row r="49" s="112" customFormat="1" ht="13.5">
      <c r="D49" s="159"/>
    </row>
    <row r="50" spans="2:15" s="112" customFormat="1" ht="13.5">
      <c r="B50" s="161"/>
      <c r="J50" s="159"/>
      <c r="M50" s="159"/>
      <c r="O50" s="199"/>
    </row>
    <row r="51" spans="2:15" s="112" customFormat="1" ht="13.5">
      <c r="B51" s="161"/>
      <c r="H51" s="158"/>
      <c r="J51" s="159"/>
      <c r="L51" s="160"/>
      <c r="M51" s="159"/>
      <c r="N51" s="161"/>
      <c r="O51" s="199"/>
    </row>
    <row r="52" spans="2:15" s="112" customFormat="1" ht="13.5">
      <c r="B52" s="161"/>
      <c r="H52" s="158"/>
      <c r="J52" s="159"/>
      <c r="M52" s="159"/>
      <c r="N52" s="161"/>
      <c r="O52" s="199"/>
    </row>
    <row r="53" spans="2:15" s="112" customFormat="1" ht="13.5">
      <c r="B53" s="161"/>
      <c r="H53" s="158"/>
      <c r="J53" s="159"/>
      <c r="M53" s="159"/>
      <c r="N53" s="161"/>
      <c r="O53" s="199"/>
    </row>
    <row r="54" spans="2:15" s="112" customFormat="1" ht="13.5">
      <c r="B54" s="161"/>
      <c r="J54" s="159"/>
      <c r="M54" s="159"/>
      <c r="N54" s="161"/>
      <c r="O54" s="199"/>
    </row>
    <row r="55" spans="2:15" s="112" customFormat="1" ht="13.5">
      <c r="B55" s="161"/>
      <c r="J55" s="159"/>
      <c r="M55" s="159"/>
      <c r="N55" s="161"/>
      <c r="O55" s="199"/>
    </row>
    <row r="56" spans="2:15" s="112" customFormat="1" ht="13.5">
      <c r="B56" s="161"/>
      <c r="E56" s="200"/>
      <c r="F56" s="200"/>
      <c r="H56" s="158"/>
      <c r="J56" s="159"/>
      <c r="L56" s="160"/>
      <c r="M56" s="159"/>
      <c r="N56" s="161"/>
      <c r="O56" s="199"/>
    </row>
    <row r="57" spans="8:15" s="112" customFormat="1" ht="13.5">
      <c r="H57" s="158"/>
      <c r="J57" s="159"/>
      <c r="M57" s="159"/>
      <c r="N57" s="161"/>
      <c r="O57" s="199"/>
    </row>
    <row r="58" spans="8:15" s="112" customFormat="1" ht="13.5">
      <c r="H58" s="161"/>
      <c r="J58" s="159"/>
      <c r="M58" s="159"/>
      <c r="N58" s="161"/>
      <c r="O58" s="199"/>
    </row>
    <row r="59" spans="10:15" s="112" customFormat="1" ht="13.5">
      <c r="J59" s="159"/>
      <c r="M59" s="159"/>
      <c r="N59" s="161"/>
      <c r="O59" s="199"/>
    </row>
    <row r="60" spans="2:15" s="112" customFormat="1" ht="13.5">
      <c r="B60" s="178"/>
      <c r="J60" s="159"/>
      <c r="M60" s="159"/>
      <c r="N60" s="161"/>
      <c r="O60" s="199"/>
    </row>
    <row r="61" spans="10:15" s="112" customFormat="1" ht="13.5">
      <c r="J61" s="159"/>
      <c r="M61" s="159"/>
      <c r="N61" s="161"/>
      <c r="O61" s="199"/>
    </row>
    <row r="62" spans="2:15" s="112" customFormat="1" ht="13.5">
      <c r="B62" s="161"/>
      <c r="J62" s="159"/>
      <c r="M62" s="159"/>
      <c r="N62" s="161"/>
      <c r="O62" s="199"/>
    </row>
    <row r="63" spans="10:15" s="112" customFormat="1" ht="13.5">
      <c r="J63" s="159"/>
      <c r="M63" s="159"/>
      <c r="N63" s="161"/>
      <c r="O63" s="199"/>
    </row>
    <row r="64" spans="2:15" s="112" customFormat="1" ht="13.5">
      <c r="B64" s="178"/>
      <c r="J64" s="159"/>
      <c r="M64" s="159"/>
      <c r="N64" s="161"/>
      <c r="O64" s="199"/>
    </row>
    <row r="65" spans="8:15" s="112" customFormat="1" ht="13.5">
      <c r="H65" s="161"/>
      <c r="J65" s="159"/>
      <c r="K65" s="158"/>
      <c r="M65" s="159"/>
      <c r="N65" s="161"/>
      <c r="O65" s="199"/>
    </row>
    <row r="66" spans="10:15" s="112" customFormat="1" ht="13.5">
      <c r="J66" s="159"/>
      <c r="K66" s="161"/>
      <c r="M66" s="159"/>
      <c r="N66" s="161"/>
      <c r="O66" s="199"/>
    </row>
    <row r="67" spans="2:15" s="112" customFormat="1" ht="13.5">
      <c r="B67" s="158"/>
      <c r="J67" s="159"/>
      <c r="M67" s="159"/>
      <c r="N67" s="161"/>
      <c r="O67" s="199"/>
    </row>
    <row r="68" spans="2:15" s="112" customFormat="1" ht="13.5">
      <c r="B68" s="178"/>
      <c r="J68" s="159"/>
      <c r="M68" s="159"/>
      <c r="N68" s="161"/>
      <c r="O68" s="199"/>
    </row>
    <row r="69" spans="10:15" s="112" customFormat="1" ht="13.5">
      <c r="J69" s="159"/>
      <c r="M69" s="159"/>
      <c r="N69" s="161"/>
      <c r="O69" s="199"/>
    </row>
    <row r="70" spans="10:15" s="112" customFormat="1" ht="13.5">
      <c r="J70" s="159"/>
      <c r="M70" s="159"/>
      <c r="N70" s="161"/>
      <c r="O70" s="199"/>
    </row>
    <row r="71" spans="2:15" s="112" customFormat="1" ht="13.5">
      <c r="B71" s="178"/>
      <c r="H71" s="201"/>
      <c r="J71" s="159"/>
      <c r="K71" s="200"/>
      <c r="M71" s="159"/>
      <c r="N71" s="161"/>
      <c r="O71" s="199"/>
    </row>
    <row r="72" spans="5:15" s="112" customFormat="1" ht="13.5">
      <c r="E72" s="158"/>
      <c r="F72" s="158"/>
      <c r="H72" s="158"/>
      <c r="J72" s="159"/>
      <c r="M72" s="159"/>
      <c r="N72" s="161"/>
      <c r="O72" s="199"/>
    </row>
    <row r="73" spans="8:15" s="112" customFormat="1" ht="13.5">
      <c r="H73" s="158"/>
      <c r="J73" s="159"/>
      <c r="M73" s="159"/>
      <c r="N73" s="161"/>
      <c r="O73" s="199"/>
    </row>
    <row r="74" spans="2:15" s="112" customFormat="1" ht="13.5">
      <c r="B74" s="178"/>
      <c r="J74" s="159"/>
      <c r="M74" s="159"/>
      <c r="N74" s="161"/>
      <c r="O74" s="199"/>
    </row>
    <row r="75" spans="2:15" s="112" customFormat="1" ht="13.5">
      <c r="B75" s="161"/>
      <c r="J75" s="159"/>
      <c r="M75" s="159"/>
      <c r="N75" s="161"/>
      <c r="O75" s="199"/>
    </row>
    <row r="76" spans="2:15" s="112" customFormat="1" ht="13.5">
      <c r="B76" s="161"/>
      <c r="J76" s="159"/>
      <c r="L76" s="159"/>
      <c r="M76" s="159"/>
      <c r="O76" s="199"/>
    </row>
    <row r="77" spans="2:15" s="112" customFormat="1" ht="13.5">
      <c r="B77" s="161"/>
      <c r="H77" s="158"/>
      <c r="J77" s="159"/>
      <c r="K77" s="202"/>
      <c r="L77" s="159"/>
      <c r="M77" s="159"/>
      <c r="O77" s="199"/>
    </row>
    <row r="78" spans="2:15" s="112" customFormat="1" ht="13.5">
      <c r="B78" s="161"/>
      <c r="J78" s="159"/>
      <c r="L78" s="159"/>
      <c r="M78" s="159"/>
      <c r="O78" s="199"/>
    </row>
    <row r="79" spans="2:15" s="112" customFormat="1" ht="13.5">
      <c r="B79" s="161"/>
      <c r="J79" s="159"/>
      <c r="M79" s="159"/>
      <c r="N79" s="161"/>
      <c r="O79" s="199"/>
    </row>
    <row r="80" spans="2:15" s="112" customFormat="1" ht="13.5">
      <c r="B80" s="161"/>
      <c r="H80" s="161"/>
      <c r="J80" s="159"/>
      <c r="M80" s="159"/>
      <c r="N80" s="161"/>
      <c r="O80" s="199"/>
    </row>
    <row r="81" spans="2:15" s="112" customFormat="1" ht="13.5">
      <c r="B81" s="161"/>
      <c r="H81" s="158"/>
      <c r="J81" s="159"/>
      <c r="M81" s="159"/>
      <c r="N81" s="161"/>
      <c r="O81" s="199"/>
    </row>
    <row r="82" spans="2:15" s="112" customFormat="1" ht="13.5">
      <c r="B82" s="161"/>
      <c r="J82" s="159"/>
      <c r="M82" s="159"/>
      <c r="N82" s="161"/>
      <c r="O82" s="199"/>
    </row>
    <row r="83" spans="2:15" s="112" customFormat="1" ht="13.5">
      <c r="B83" s="161"/>
      <c r="J83" s="159"/>
      <c r="M83" s="159"/>
      <c r="N83" s="161"/>
      <c r="O83" s="199"/>
    </row>
    <row r="84" spans="2:15" s="112" customFormat="1" ht="13.5">
      <c r="B84" s="161"/>
      <c r="J84" s="159"/>
      <c r="M84" s="159"/>
      <c r="N84" s="161"/>
      <c r="O84" s="199"/>
    </row>
    <row r="85" spans="2:15" s="112" customFormat="1" ht="13.5">
      <c r="B85" s="161"/>
      <c r="J85" s="159"/>
      <c r="M85" s="159"/>
      <c r="N85" s="161"/>
      <c r="O85" s="199"/>
    </row>
    <row r="86" spans="2:15" s="112" customFormat="1" ht="13.5">
      <c r="B86" s="161"/>
      <c r="J86" s="159"/>
      <c r="M86" s="159"/>
      <c r="N86" s="161"/>
      <c r="O86" s="199"/>
    </row>
    <row r="87" spans="2:15" s="112" customFormat="1" ht="13.5">
      <c r="B87" s="161"/>
      <c r="J87" s="159"/>
      <c r="M87" s="159"/>
      <c r="N87" s="161"/>
      <c r="O87" s="199"/>
    </row>
    <row r="88" spans="2:15" s="112" customFormat="1" ht="13.5">
      <c r="B88" s="161"/>
      <c r="J88" s="159"/>
      <c r="M88" s="159"/>
      <c r="N88" s="161"/>
      <c r="O88" s="199"/>
    </row>
    <row r="89" spans="2:15" s="112" customFormat="1" ht="13.5">
      <c r="B89" s="161"/>
      <c r="J89" s="159"/>
      <c r="M89" s="159"/>
      <c r="N89" s="161"/>
      <c r="O89" s="199"/>
    </row>
    <row r="90" spans="2:15" s="112" customFormat="1" ht="13.5">
      <c r="B90" s="161"/>
      <c r="J90" s="159"/>
      <c r="M90" s="159"/>
      <c r="N90" s="161"/>
      <c r="O90" s="199"/>
    </row>
    <row r="91" spans="1:15" s="112" customFormat="1" ht="13.5">
      <c r="A91" s="203"/>
      <c r="B91" s="161"/>
      <c r="J91" s="159"/>
      <c r="M91" s="159"/>
      <c r="O91" s="199"/>
    </row>
    <row r="92" spans="1:15" s="112" customFormat="1" ht="13.5">
      <c r="A92" s="203"/>
      <c r="B92" s="161"/>
      <c r="E92" s="178"/>
      <c r="F92" s="178"/>
      <c r="J92" s="159"/>
      <c r="M92" s="159"/>
      <c r="O92" s="199"/>
    </row>
    <row r="93" spans="5:15" s="112" customFormat="1" ht="13.5">
      <c r="E93" s="178"/>
      <c r="F93" s="178"/>
      <c r="J93" s="159"/>
      <c r="M93" s="159"/>
      <c r="O93" s="199"/>
    </row>
    <row r="94" spans="1:15" s="112" customFormat="1" ht="13.5">
      <c r="A94" s="159"/>
      <c r="B94" s="204"/>
      <c r="C94" s="159"/>
      <c r="D94" s="159"/>
      <c r="J94" s="159"/>
      <c r="M94" s="159"/>
      <c r="O94" s="199"/>
    </row>
    <row r="95" spans="1:15" s="112" customFormat="1" ht="13.5">
      <c r="A95" s="159"/>
      <c r="B95" s="204"/>
      <c r="C95" s="159"/>
      <c r="D95" s="159"/>
      <c r="J95" s="159"/>
      <c r="M95" s="159"/>
      <c r="O95" s="199"/>
    </row>
    <row r="96" spans="1:15" s="112" customFormat="1" ht="13.5">
      <c r="A96" s="159"/>
      <c r="B96" s="161"/>
      <c r="J96" s="159"/>
      <c r="M96" s="159"/>
      <c r="O96" s="199"/>
    </row>
    <row r="97" spans="10:15" s="112" customFormat="1" ht="13.5">
      <c r="J97" s="159"/>
      <c r="M97" s="159"/>
      <c r="O97" s="199"/>
    </row>
    <row r="98" spans="10:15" s="112" customFormat="1" ht="13.5">
      <c r="J98" s="159"/>
      <c r="M98" s="159"/>
      <c r="O98" s="199"/>
    </row>
    <row r="99" spans="10:15" s="112" customFormat="1" ht="13.5">
      <c r="J99" s="159"/>
      <c r="M99" s="159"/>
      <c r="O99" s="199"/>
    </row>
    <row r="100" spans="10:15" s="112" customFormat="1" ht="13.5">
      <c r="J100" s="159"/>
      <c r="M100" s="159"/>
      <c r="O100" s="199"/>
    </row>
    <row r="101" spans="10:15" s="112" customFormat="1" ht="13.5">
      <c r="J101" s="159"/>
      <c r="M101" s="159"/>
      <c r="O101" s="199"/>
    </row>
    <row r="102" spans="10:15" s="112" customFormat="1" ht="13.5">
      <c r="J102" s="159"/>
      <c r="M102" s="159"/>
      <c r="O102" s="199"/>
    </row>
    <row r="103" spans="10:15" s="112" customFormat="1" ht="13.5">
      <c r="J103" s="159"/>
      <c r="M103" s="159"/>
      <c r="O103" s="199"/>
    </row>
    <row r="104" spans="10:15" s="112" customFormat="1" ht="13.5">
      <c r="J104" s="159"/>
      <c r="M104" s="159"/>
      <c r="O104" s="199"/>
    </row>
    <row r="105" spans="10:15" s="112" customFormat="1" ht="13.5">
      <c r="J105" s="159"/>
      <c r="M105" s="159"/>
      <c r="O105" s="199"/>
    </row>
    <row r="106" spans="10:15" s="112" customFormat="1" ht="13.5">
      <c r="J106" s="159"/>
      <c r="M106" s="159"/>
      <c r="O106" s="199"/>
    </row>
    <row r="107" spans="10:15" s="112" customFormat="1" ht="13.5">
      <c r="J107" s="159"/>
      <c r="M107" s="159"/>
      <c r="O107" s="199"/>
    </row>
    <row r="108" spans="10:15" s="112" customFormat="1" ht="13.5">
      <c r="J108" s="159"/>
      <c r="M108" s="159"/>
      <c r="O108" s="199"/>
    </row>
    <row r="109" spans="10:15" s="112" customFormat="1" ht="13.5">
      <c r="J109" s="159"/>
      <c r="M109" s="159"/>
      <c r="O109" s="199"/>
    </row>
  </sheetData>
  <sheetProtection/>
  <mergeCells count="11">
    <mergeCell ref="G1:I1"/>
    <mergeCell ref="J1:O1"/>
    <mergeCell ref="G2:I2"/>
    <mergeCell ref="J2:O2"/>
    <mergeCell ref="A4:O4"/>
    <mergeCell ref="A7:O7"/>
    <mergeCell ref="B8:O8"/>
    <mergeCell ref="B9:O9"/>
    <mergeCell ref="B10:O10"/>
    <mergeCell ref="B12:C12"/>
    <mergeCell ref="D12:O12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2"/>
  <sheetViews>
    <sheetView zoomScaleSheetLayoutView="100" zoomScalePageLayoutView="0" workbookViewId="0" topLeftCell="A16">
      <selection activeCell="R57" sqref="R57"/>
    </sheetView>
  </sheetViews>
  <sheetFormatPr defaultColWidth="9.00390625" defaultRowHeight="13.5"/>
  <cols>
    <col min="1" max="1" width="22.75390625" style="18" customWidth="1"/>
    <col min="2" max="2" width="10.625" style="18" customWidth="1"/>
    <col min="3" max="3" width="3.00390625" style="18" customWidth="1"/>
    <col min="4" max="4" width="9.875" style="18" customWidth="1"/>
    <col min="5" max="5" width="4.625" style="18" customWidth="1"/>
    <col min="6" max="6" width="6.875" style="18" customWidth="1"/>
    <col min="7" max="7" width="2.75390625" style="18" customWidth="1"/>
    <col min="8" max="8" width="6.625" style="18" customWidth="1"/>
    <col min="9" max="9" width="2.75390625" style="18" customWidth="1"/>
    <col min="10" max="10" width="2.75390625" style="148" customWidth="1"/>
    <col min="11" max="11" width="4.375" style="18" customWidth="1"/>
    <col min="12" max="12" width="4.00390625" style="18" customWidth="1"/>
    <col min="13" max="13" width="2.75390625" style="148" customWidth="1"/>
    <col min="14" max="14" width="8.875" style="18" customWidth="1"/>
    <col min="15" max="15" width="2.75390625" style="149" customWidth="1"/>
    <col min="16" max="16" width="9.00390625" style="19" customWidth="1"/>
    <col min="17" max="16384" width="9.00390625" style="18" customWidth="1"/>
  </cols>
  <sheetData>
    <row r="1" spans="1:15" ht="16.5" customHeight="1">
      <c r="A1" s="88" t="s">
        <v>101</v>
      </c>
      <c r="G1" s="285" t="s">
        <v>20</v>
      </c>
      <c r="H1" s="299"/>
      <c r="I1" s="300"/>
      <c r="J1" s="288" t="s">
        <v>21</v>
      </c>
      <c r="K1" s="243"/>
      <c r="L1" s="243"/>
      <c r="M1" s="243"/>
      <c r="N1" s="243"/>
      <c r="O1" s="244"/>
    </row>
    <row r="2" spans="7:15" ht="16.5" customHeight="1" thickBot="1">
      <c r="G2" s="290" t="s">
        <v>22</v>
      </c>
      <c r="H2" s="301"/>
      <c r="I2" s="302"/>
      <c r="J2" s="245" t="s">
        <v>74</v>
      </c>
      <c r="K2" s="246"/>
      <c r="L2" s="246"/>
      <c r="M2" s="246"/>
      <c r="N2" s="246"/>
      <c r="O2" s="247"/>
    </row>
    <row r="3" spans="9:15" ht="23.25" customHeight="1">
      <c r="I3" s="21"/>
      <c r="J3" s="21"/>
      <c r="K3" s="21"/>
      <c r="L3" s="22"/>
      <c r="M3" s="22"/>
      <c r="N3" s="22"/>
      <c r="O3" s="23"/>
    </row>
    <row r="4" spans="1:15" ht="21">
      <c r="A4" s="303" t="s">
        <v>82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</row>
    <row r="5" spans="1:15" ht="26.25" customHeight="1">
      <c r="A5" s="25"/>
      <c r="B5" s="25"/>
      <c r="C5" s="25"/>
      <c r="D5" s="25"/>
      <c r="E5" s="25"/>
      <c r="F5" s="25"/>
      <c r="G5" s="25"/>
      <c r="H5" s="25"/>
      <c r="I5" s="25"/>
      <c r="J5" s="26"/>
      <c r="K5" s="25"/>
      <c r="L5" s="25"/>
      <c r="M5" s="26"/>
      <c r="N5" s="25"/>
      <c r="O5" s="27"/>
    </row>
    <row r="6" spans="1:16" s="34" customFormat="1" ht="14.25">
      <c r="A6" s="1" t="s">
        <v>75</v>
      </c>
      <c r="B6" s="29"/>
      <c r="C6" s="29"/>
      <c r="D6" s="29"/>
      <c r="E6" s="29"/>
      <c r="F6" s="29"/>
      <c r="G6" s="29"/>
      <c r="H6" s="29"/>
      <c r="I6" s="29"/>
      <c r="J6" s="30"/>
      <c r="K6" s="29"/>
      <c r="L6" s="29"/>
      <c r="M6" s="30"/>
      <c r="N6" s="31"/>
      <c r="O6" s="32"/>
      <c r="P6" s="33"/>
    </row>
    <row r="7" spans="1:15" ht="14.25" customHeight="1" thickBot="1">
      <c r="A7" s="236"/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</row>
    <row r="8" spans="1:15" ht="33" customHeight="1">
      <c r="A8" s="2" t="s">
        <v>23</v>
      </c>
      <c r="B8" s="294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6"/>
    </row>
    <row r="9" spans="1:15" ht="16.5" customHeight="1">
      <c r="A9" s="3" t="s">
        <v>25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7"/>
    </row>
    <row r="10" spans="1:15" ht="16.5" customHeight="1" thickBot="1">
      <c r="A10" s="134" t="s">
        <v>24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8"/>
    </row>
    <row r="11" spans="1:15" ht="14.25" thickBot="1">
      <c r="A11" s="25"/>
      <c r="B11" s="25"/>
      <c r="C11" s="25"/>
      <c r="D11" s="25"/>
      <c r="E11" s="25"/>
      <c r="F11" s="25"/>
      <c r="G11" s="25"/>
      <c r="H11" s="25"/>
      <c r="I11" s="25"/>
      <c r="J11" s="26"/>
      <c r="K11" s="25"/>
      <c r="L11" s="25"/>
      <c r="M11" s="26"/>
      <c r="N11" s="25"/>
      <c r="O11" s="27"/>
    </row>
    <row r="12" spans="1:15" ht="15" customHeight="1">
      <c r="A12" s="11" t="s">
        <v>0</v>
      </c>
      <c r="B12" s="258" t="s">
        <v>1</v>
      </c>
      <c r="C12" s="259"/>
      <c r="D12" s="258" t="s">
        <v>2</v>
      </c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1"/>
    </row>
    <row r="13" spans="1:15" ht="13.5" customHeight="1">
      <c r="A13" s="36" t="s">
        <v>3</v>
      </c>
      <c r="B13" s="135">
        <f>SUM(N13)</f>
        <v>0</v>
      </c>
      <c r="C13" s="77" t="s">
        <v>4</v>
      </c>
      <c r="D13" s="136"/>
      <c r="E13" s="137"/>
      <c r="F13" s="137"/>
      <c r="G13" s="38"/>
      <c r="H13" s="40"/>
      <c r="I13" s="38"/>
      <c r="J13" s="8"/>
      <c r="K13" s="38"/>
      <c r="L13" s="41"/>
      <c r="M13" s="8"/>
      <c r="N13" s="138"/>
      <c r="O13" s="42"/>
    </row>
    <row r="14" spans="1:15" ht="13.5" customHeight="1">
      <c r="A14" s="36"/>
      <c r="B14" s="135"/>
      <c r="C14" s="77"/>
      <c r="D14" s="39"/>
      <c r="E14" s="108"/>
      <c r="F14" s="108"/>
      <c r="G14" s="38"/>
      <c r="H14" s="40"/>
      <c r="I14" s="38"/>
      <c r="J14" s="8"/>
      <c r="K14" s="38"/>
      <c r="L14" s="41"/>
      <c r="M14" s="8"/>
      <c r="N14" s="138"/>
      <c r="O14" s="42"/>
    </row>
    <row r="15" spans="1:15" s="19" customFormat="1" ht="13.5">
      <c r="A15" s="36"/>
      <c r="B15" s="135"/>
      <c r="C15" s="77"/>
      <c r="D15" s="211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3"/>
    </row>
    <row r="16" spans="1:15" s="19" customFormat="1" ht="13.5">
      <c r="A16" s="36" t="s">
        <v>5</v>
      </c>
      <c r="B16" s="135">
        <f>SUM(N18:N18)</f>
        <v>0</v>
      </c>
      <c r="C16" s="77" t="s">
        <v>4</v>
      </c>
      <c r="D16" s="208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10"/>
    </row>
    <row r="17" spans="1:15" s="19" customFormat="1" ht="13.5">
      <c r="A17" s="36"/>
      <c r="B17" s="135"/>
      <c r="C17" s="77"/>
      <c r="D17" s="208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10"/>
    </row>
    <row r="18" spans="1:15" s="19" customFormat="1" ht="13.5" customHeight="1">
      <c r="A18" s="36"/>
      <c r="B18" s="15"/>
      <c r="C18" s="77"/>
      <c r="D18" s="211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3"/>
    </row>
    <row r="19" spans="1:15" s="19" customFormat="1" ht="13.5">
      <c r="A19" s="36" t="s">
        <v>7</v>
      </c>
      <c r="B19" s="135">
        <f>N19</f>
        <v>0</v>
      </c>
      <c r="C19" s="77" t="s">
        <v>4</v>
      </c>
      <c r="D19" s="15"/>
      <c r="E19" s="38"/>
      <c r="F19" s="8" t="s">
        <v>83</v>
      </c>
      <c r="G19" s="8" t="s">
        <v>84</v>
      </c>
      <c r="H19" s="138">
        <v>6000</v>
      </c>
      <c r="I19" s="8" t="s">
        <v>4</v>
      </c>
      <c r="J19" s="8" t="s">
        <v>84</v>
      </c>
      <c r="K19" s="38">
        <v>1</v>
      </c>
      <c r="L19" s="8" t="s">
        <v>44</v>
      </c>
      <c r="M19" s="8" t="s">
        <v>85</v>
      </c>
      <c r="N19" s="138">
        <f>E19*H19*K19</f>
        <v>0</v>
      </c>
      <c r="O19" s="42" t="s">
        <v>4</v>
      </c>
    </row>
    <row r="20" spans="1:15" s="19" customFormat="1" ht="13.5">
      <c r="A20" s="36"/>
      <c r="B20" s="135"/>
      <c r="C20" s="77"/>
      <c r="D20" s="15"/>
      <c r="E20" s="38"/>
      <c r="F20" s="8"/>
      <c r="G20" s="8"/>
      <c r="H20" s="138"/>
      <c r="I20" s="8"/>
      <c r="J20" s="8"/>
      <c r="K20" s="38"/>
      <c r="L20" s="8"/>
      <c r="M20" s="8"/>
      <c r="N20" s="138"/>
      <c r="O20" s="42"/>
    </row>
    <row r="21" spans="1:15" s="19" customFormat="1" ht="13.5">
      <c r="A21" s="36"/>
      <c r="B21" s="15"/>
      <c r="C21" s="77"/>
      <c r="D21" s="15"/>
      <c r="E21" s="207"/>
      <c r="F21" s="17"/>
      <c r="G21" s="8"/>
      <c r="H21" s="38"/>
      <c r="I21" s="8"/>
      <c r="J21" s="8"/>
      <c r="K21" s="38"/>
      <c r="L21" s="8"/>
      <c r="M21" s="8"/>
      <c r="N21" s="138"/>
      <c r="O21" s="42"/>
    </row>
    <row r="22" spans="1:15" s="19" customFormat="1" ht="27">
      <c r="A22" s="36" t="s">
        <v>48</v>
      </c>
      <c r="B22" s="135">
        <f>SUM(N22:N24)</f>
        <v>0</v>
      </c>
      <c r="C22" s="77" t="s">
        <v>4</v>
      </c>
      <c r="D22" s="205" t="s">
        <v>76</v>
      </c>
      <c r="E22" s="139"/>
      <c r="F22" s="8" t="s">
        <v>83</v>
      </c>
      <c r="G22" s="8" t="s">
        <v>84</v>
      </c>
      <c r="H22" s="138">
        <v>1000</v>
      </c>
      <c r="I22" s="8" t="s">
        <v>4</v>
      </c>
      <c r="J22" s="8" t="s">
        <v>84</v>
      </c>
      <c r="K22" s="38">
        <v>1</v>
      </c>
      <c r="L22" s="8" t="s">
        <v>44</v>
      </c>
      <c r="M22" s="8" t="s">
        <v>85</v>
      </c>
      <c r="N22" s="138">
        <f>E22*H22*K22</f>
        <v>0</v>
      </c>
      <c r="O22" s="42" t="s">
        <v>4</v>
      </c>
    </row>
    <row r="23" spans="1:15" s="19" customFormat="1" ht="13.5">
      <c r="A23" s="36"/>
      <c r="B23" s="135"/>
      <c r="C23" s="77"/>
      <c r="D23" s="39" t="s">
        <v>86</v>
      </c>
      <c r="E23" s="139"/>
      <c r="F23" s="8" t="s">
        <v>83</v>
      </c>
      <c r="G23" s="8" t="s">
        <v>84</v>
      </c>
      <c r="H23" s="138">
        <v>1000</v>
      </c>
      <c r="I23" s="8" t="s">
        <v>4</v>
      </c>
      <c r="J23" s="8" t="s">
        <v>84</v>
      </c>
      <c r="K23" s="38">
        <v>1</v>
      </c>
      <c r="L23" s="8" t="s">
        <v>44</v>
      </c>
      <c r="M23" s="8" t="s">
        <v>85</v>
      </c>
      <c r="N23" s="138">
        <f>E23*H23*K23</f>
        <v>0</v>
      </c>
      <c r="O23" s="42" t="s">
        <v>4</v>
      </c>
    </row>
    <row r="24" spans="1:15" s="19" customFormat="1" ht="13.5">
      <c r="A24" s="36"/>
      <c r="B24" s="135"/>
      <c r="C24" s="77"/>
      <c r="D24" s="39" t="s">
        <v>87</v>
      </c>
      <c r="E24" s="139"/>
      <c r="F24" s="8" t="s">
        <v>83</v>
      </c>
      <c r="G24" s="8" t="s">
        <v>84</v>
      </c>
      <c r="H24" s="138">
        <v>1000</v>
      </c>
      <c r="I24" s="8" t="s">
        <v>4</v>
      </c>
      <c r="J24" s="8" t="s">
        <v>84</v>
      </c>
      <c r="K24" s="38">
        <v>1</v>
      </c>
      <c r="L24" s="8" t="s">
        <v>44</v>
      </c>
      <c r="M24" s="8" t="s">
        <v>85</v>
      </c>
      <c r="N24" s="138">
        <f>E24*H24*K24</f>
        <v>0</v>
      </c>
      <c r="O24" s="42" t="s">
        <v>4</v>
      </c>
    </row>
    <row r="25" spans="1:15" s="19" customFormat="1" ht="13.5">
      <c r="A25" s="36"/>
      <c r="B25" s="135"/>
      <c r="C25" s="77"/>
      <c r="D25" s="39"/>
      <c r="E25" s="139"/>
      <c r="F25" s="8"/>
      <c r="G25" s="8"/>
      <c r="H25" s="138"/>
      <c r="I25" s="8"/>
      <c r="J25" s="8"/>
      <c r="K25" s="38"/>
      <c r="L25" s="8"/>
      <c r="M25" s="8"/>
      <c r="N25" s="138"/>
      <c r="O25" s="42"/>
    </row>
    <row r="26" spans="1:15" s="19" customFormat="1" ht="13.5">
      <c r="A26" s="36"/>
      <c r="B26" s="15"/>
      <c r="C26" s="77"/>
      <c r="D26" s="15"/>
      <c r="E26" s="38"/>
      <c r="F26" s="8"/>
      <c r="G26" s="8"/>
      <c r="H26" s="38"/>
      <c r="I26" s="38"/>
      <c r="J26" s="8"/>
      <c r="K26" s="38"/>
      <c r="L26" s="38"/>
      <c r="M26" s="8"/>
      <c r="N26" s="138"/>
      <c r="O26" s="42"/>
    </row>
    <row r="27" spans="1:15" s="19" customFormat="1" ht="13.5">
      <c r="A27" s="36" t="s">
        <v>8</v>
      </c>
      <c r="B27" s="49">
        <f>SUM(N27)</f>
        <v>0</v>
      </c>
      <c r="C27" s="77" t="s">
        <v>4</v>
      </c>
      <c r="D27" s="232"/>
      <c r="E27" s="233"/>
      <c r="F27" s="233"/>
      <c r="G27" s="38"/>
      <c r="H27" s="138"/>
      <c r="I27" s="8"/>
      <c r="J27" s="8"/>
      <c r="K27" s="40"/>
      <c r="L27" s="8"/>
      <c r="M27" s="8"/>
      <c r="N27" s="138"/>
      <c r="O27" s="42"/>
    </row>
    <row r="28" spans="1:15" s="19" customFormat="1" ht="13.5">
      <c r="A28" s="36"/>
      <c r="B28" s="49"/>
      <c r="C28" s="77"/>
      <c r="D28" s="81"/>
      <c r="E28" s="82"/>
      <c r="F28" s="82"/>
      <c r="G28" s="38"/>
      <c r="H28" s="138"/>
      <c r="I28" s="8"/>
      <c r="J28" s="8"/>
      <c r="K28" s="40"/>
      <c r="L28" s="8"/>
      <c r="M28" s="8"/>
      <c r="N28" s="138"/>
      <c r="O28" s="42"/>
    </row>
    <row r="29" spans="1:15" s="19" customFormat="1" ht="13.5">
      <c r="A29" s="36"/>
      <c r="B29" s="15"/>
      <c r="C29" s="77"/>
      <c r="D29" s="206"/>
      <c r="E29" s="38"/>
      <c r="F29" s="38"/>
      <c r="G29" s="38"/>
      <c r="H29" s="38"/>
      <c r="I29" s="38"/>
      <c r="J29" s="8"/>
      <c r="K29" s="138"/>
      <c r="L29" s="8"/>
      <c r="M29" s="8"/>
      <c r="N29" s="138"/>
      <c r="O29" s="42"/>
    </row>
    <row r="30" spans="1:15" s="19" customFormat="1" ht="13.5">
      <c r="A30" s="36" t="s">
        <v>9</v>
      </c>
      <c r="B30" s="46">
        <f>N30</f>
        <v>0</v>
      </c>
      <c r="C30" s="77" t="s">
        <v>4</v>
      </c>
      <c r="D30" s="15"/>
      <c r="E30" s="38"/>
      <c r="F30" s="8" t="s">
        <v>88</v>
      </c>
      <c r="G30" s="8" t="s">
        <v>89</v>
      </c>
      <c r="H30" s="40">
        <v>3800</v>
      </c>
      <c r="I30" s="8" t="s">
        <v>90</v>
      </c>
      <c r="J30" s="8" t="s">
        <v>89</v>
      </c>
      <c r="K30" s="38">
        <v>1</v>
      </c>
      <c r="L30" s="79" t="s">
        <v>44</v>
      </c>
      <c r="M30" s="8" t="s">
        <v>85</v>
      </c>
      <c r="N30" s="138">
        <f>E30*H30*K30</f>
        <v>0</v>
      </c>
      <c r="O30" s="42" t="s">
        <v>4</v>
      </c>
    </row>
    <row r="31" spans="1:15" s="19" customFormat="1" ht="13.5">
      <c r="A31" s="36"/>
      <c r="B31" s="46"/>
      <c r="C31" s="77"/>
      <c r="D31" s="15"/>
      <c r="E31" s="38"/>
      <c r="F31" s="8"/>
      <c r="G31" s="8"/>
      <c r="H31" s="40"/>
      <c r="I31" s="8"/>
      <c r="J31" s="8"/>
      <c r="K31" s="38"/>
      <c r="L31" s="79"/>
      <c r="M31" s="8"/>
      <c r="N31" s="138"/>
      <c r="O31" s="42"/>
    </row>
    <row r="32" spans="1:15" s="19" customFormat="1" ht="13.5">
      <c r="A32" s="36"/>
      <c r="B32" s="49"/>
      <c r="C32" s="77"/>
      <c r="D32" s="15"/>
      <c r="E32" s="38"/>
      <c r="F32" s="38"/>
      <c r="G32" s="38"/>
      <c r="H32" s="38"/>
      <c r="I32" s="38"/>
      <c r="J32" s="8"/>
      <c r="K32" s="38"/>
      <c r="L32" s="38"/>
      <c r="M32" s="8"/>
      <c r="N32" s="138"/>
      <c r="O32" s="42"/>
    </row>
    <row r="33" spans="1:15" s="19" customFormat="1" ht="13.5">
      <c r="A33" s="36" t="s">
        <v>10</v>
      </c>
      <c r="B33" s="49">
        <f>N33</f>
        <v>0</v>
      </c>
      <c r="C33" s="77" t="s">
        <v>4</v>
      </c>
      <c r="D33" s="15"/>
      <c r="E33" s="38"/>
      <c r="F33" s="38"/>
      <c r="G33" s="38"/>
      <c r="H33" s="38"/>
      <c r="I33" s="38"/>
      <c r="J33" s="8"/>
      <c r="K33" s="38"/>
      <c r="L33" s="38"/>
      <c r="M33" s="8"/>
      <c r="N33" s="138"/>
      <c r="O33" s="42"/>
    </row>
    <row r="34" spans="1:15" s="19" customFormat="1" ht="13.5">
      <c r="A34" s="36"/>
      <c r="B34" s="49"/>
      <c r="C34" s="77"/>
      <c r="D34" s="15"/>
      <c r="E34" s="38"/>
      <c r="F34" s="38"/>
      <c r="G34" s="38"/>
      <c r="H34" s="38"/>
      <c r="I34" s="38"/>
      <c r="J34" s="8"/>
      <c r="K34" s="38"/>
      <c r="L34" s="38"/>
      <c r="M34" s="8"/>
      <c r="N34" s="138"/>
      <c r="O34" s="42"/>
    </row>
    <row r="35" spans="1:15" s="19" customFormat="1" ht="13.5">
      <c r="A35" s="36"/>
      <c r="B35" s="15"/>
      <c r="C35" s="77"/>
      <c r="D35" s="15"/>
      <c r="E35" s="38"/>
      <c r="F35" s="38"/>
      <c r="G35" s="38"/>
      <c r="H35" s="38"/>
      <c r="I35" s="38"/>
      <c r="J35" s="8"/>
      <c r="K35" s="38"/>
      <c r="L35" s="38"/>
      <c r="M35" s="8"/>
      <c r="N35" s="138"/>
      <c r="O35" s="42"/>
    </row>
    <row r="36" spans="1:15" s="19" customFormat="1" ht="13.5">
      <c r="A36" s="36" t="s">
        <v>91</v>
      </c>
      <c r="B36" s="49">
        <f>N36</f>
        <v>0</v>
      </c>
      <c r="C36" s="77" t="s">
        <v>4</v>
      </c>
      <c r="D36" s="15"/>
      <c r="E36" s="144"/>
      <c r="F36" s="140"/>
      <c r="G36" s="38"/>
      <c r="H36" s="44"/>
      <c r="I36" s="38"/>
      <c r="J36" s="8"/>
      <c r="K36" s="45"/>
      <c r="L36" s="38"/>
      <c r="M36" s="8"/>
      <c r="N36" s="138"/>
      <c r="O36" s="42"/>
    </row>
    <row r="37" spans="1:15" s="19" customFormat="1" ht="13.5">
      <c r="A37" s="36"/>
      <c r="B37" s="49"/>
      <c r="C37" s="77"/>
      <c r="D37" s="15"/>
      <c r="E37" s="144"/>
      <c r="F37" s="140"/>
      <c r="G37" s="38"/>
      <c r="H37" s="44"/>
      <c r="I37" s="38"/>
      <c r="J37" s="8"/>
      <c r="K37" s="45"/>
      <c r="L37" s="38"/>
      <c r="M37" s="8"/>
      <c r="N37" s="138"/>
      <c r="O37" s="42"/>
    </row>
    <row r="38" spans="1:15" s="19" customFormat="1" ht="13.5">
      <c r="A38" s="36"/>
      <c r="B38" s="15"/>
      <c r="C38" s="77"/>
      <c r="D38" s="206"/>
      <c r="E38" s="40"/>
      <c r="F38" s="40"/>
      <c r="G38" s="38"/>
      <c r="H38" s="40"/>
      <c r="I38" s="38"/>
      <c r="J38" s="8"/>
      <c r="K38" s="38"/>
      <c r="L38" s="38"/>
      <c r="M38" s="8"/>
      <c r="N38" s="138"/>
      <c r="O38" s="42"/>
    </row>
    <row r="39" spans="1:15" s="19" customFormat="1" ht="13.5">
      <c r="A39" s="36" t="s">
        <v>92</v>
      </c>
      <c r="B39" s="49">
        <f>ROUNDDOWN(SUM(B13:B36)*0.1,0)</f>
        <v>0</v>
      </c>
      <c r="C39" s="77" t="s">
        <v>4</v>
      </c>
      <c r="D39" s="38" t="s">
        <v>93</v>
      </c>
      <c r="E39" s="144"/>
      <c r="F39" s="38"/>
      <c r="G39" s="38"/>
      <c r="H39" s="38"/>
      <c r="I39" s="38"/>
      <c r="J39" s="8"/>
      <c r="K39" s="38"/>
      <c r="L39" s="38"/>
      <c r="M39" s="8"/>
      <c r="N39" s="138"/>
      <c r="O39" s="42"/>
    </row>
    <row r="40" spans="1:15" s="19" customFormat="1" ht="13.5">
      <c r="A40" s="36"/>
      <c r="B40" s="49"/>
      <c r="C40" s="77"/>
      <c r="D40" s="38"/>
      <c r="E40" s="144"/>
      <c r="F40" s="38"/>
      <c r="G40" s="38"/>
      <c r="H40" s="38"/>
      <c r="I40" s="38"/>
      <c r="J40" s="8"/>
      <c r="K40" s="38"/>
      <c r="L40" s="38"/>
      <c r="M40" s="8"/>
      <c r="N40" s="138"/>
      <c r="O40" s="42"/>
    </row>
    <row r="41" spans="1:15" s="19" customFormat="1" ht="13.5">
      <c r="A41" s="36"/>
      <c r="B41" s="135"/>
      <c r="C41" s="77"/>
      <c r="D41" s="15"/>
      <c r="E41" s="38"/>
      <c r="F41" s="38"/>
      <c r="G41" s="38"/>
      <c r="H41" s="38"/>
      <c r="I41" s="38"/>
      <c r="J41" s="8"/>
      <c r="K41" s="38"/>
      <c r="L41" s="38"/>
      <c r="M41" s="8"/>
      <c r="N41" s="138"/>
      <c r="O41" s="42"/>
    </row>
    <row r="42" spans="1:15" s="19" customFormat="1" ht="13.5">
      <c r="A42" s="36" t="s">
        <v>94</v>
      </c>
      <c r="B42" s="135">
        <f>ROUNDDOWN(SUM(B13:B39)*0.3,0)</f>
        <v>0</v>
      </c>
      <c r="C42" s="77" t="s">
        <v>4</v>
      </c>
      <c r="D42" s="38" t="s">
        <v>95</v>
      </c>
      <c r="E42" s="144"/>
      <c r="F42" s="38"/>
      <c r="G42" s="38"/>
      <c r="H42" s="38"/>
      <c r="I42" s="38"/>
      <c r="J42" s="8"/>
      <c r="K42" s="38"/>
      <c r="L42" s="38"/>
      <c r="M42" s="8"/>
      <c r="N42" s="38"/>
      <c r="O42" s="42"/>
    </row>
    <row r="43" spans="1:15" s="19" customFormat="1" ht="13.5">
      <c r="A43" s="48"/>
      <c r="B43" s="135"/>
      <c r="C43" s="77"/>
      <c r="D43" s="15"/>
      <c r="E43" s="43"/>
      <c r="F43" s="43"/>
      <c r="G43" s="38"/>
      <c r="H43" s="38"/>
      <c r="I43" s="38"/>
      <c r="J43" s="8"/>
      <c r="K43" s="38"/>
      <c r="L43" s="38"/>
      <c r="M43" s="8"/>
      <c r="N43" s="38"/>
      <c r="O43" s="42"/>
    </row>
    <row r="44" spans="1:15" s="19" customFormat="1" ht="13.5">
      <c r="A44" s="36"/>
      <c r="B44" s="135"/>
      <c r="C44" s="77"/>
      <c r="D44" s="15"/>
      <c r="E44" s="43"/>
      <c r="F44" s="43"/>
      <c r="G44" s="38"/>
      <c r="H44" s="38"/>
      <c r="I44" s="38"/>
      <c r="J44" s="8"/>
      <c r="K44" s="38"/>
      <c r="L44" s="38"/>
      <c r="M44" s="8"/>
      <c r="N44" s="38"/>
      <c r="O44" s="42"/>
    </row>
    <row r="45" spans="1:15" s="19" customFormat="1" ht="13.5">
      <c r="A45" s="5" t="s">
        <v>102</v>
      </c>
      <c r="B45" s="141">
        <f>SUM(B13:B44)</f>
        <v>0</v>
      </c>
      <c r="C45" s="214" t="s">
        <v>4</v>
      </c>
      <c r="D45" s="78"/>
      <c r="E45" s="50"/>
      <c r="F45" s="50"/>
      <c r="G45" s="50"/>
      <c r="H45" s="50"/>
      <c r="I45" s="50"/>
      <c r="J45" s="51"/>
      <c r="K45" s="50"/>
      <c r="L45" s="50"/>
      <c r="M45" s="51"/>
      <c r="N45" s="50"/>
      <c r="O45" s="52"/>
    </row>
    <row r="46" spans="1:15" s="19" customFormat="1" ht="13.5">
      <c r="A46" s="6" t="s">
        <v>103</v>
      </c>
      <c r="B46" s="142">
        <f>ROUNDDOWN(B45*0.1,0)</f>
        <v>0</v>
      </c>
      <c r="C46" s="77" t="s">
        <v>4</v>
      </c>
      <c r="D46" s="75"/>
      <c r="E46" s="53"/>
      <c r="F46" s="53"/>
      <c r="G46" s="53"/>
      <c r="H46" s="53"/>
      <c r="I46" s="53"/>
      <c r="J46" s="54"/>
      <c r="K46" s="53"/>
      <c r="L46" s="53"/>
      <c r="M46" s="54"/>
      <c r="N46" s="53"/>
      <c r="O46" s="55"/>
    </row>
    <row r="47" spans="1:15" ht="14.25" thickBot="1">
      <c r="A47" s="7" t="s">
        <v>15</v>
      </c>
      <c r="B47" s="143">
        <f>SUM(B45,B46)</f>
        <v>0</v>
      </c>
      <c r="C47" s="56" t="s">
        <v>4</v>
      </c>
      <c r="D47" s="57"/>
      <c r="E47" s="58"/>
      <c r="F47" s="58"/>
      <c r="G47" s="58"/>
      <c r="H47" s="58"/>
      <c r="I47" s="58"/>
      <c r="J47" s="59"/>
      <c r="K47" s="58"/>
      <c r="L47" s="58"/>
      <c r="M47" s="59"/>
      <c r="N47" s="58"/>
      <c r="O47" s="60"/>
    </row>
    <row r="49" spans="1:16" s="144" customFormat="1" ht="13.5">
      <c r="A49" s="65"/>
      <c r="B49" s="38"/>
      <c r="C49" s="65"/>
      <c r="D49" s="65"/>
      <c r="E49" s="65"/>
      <c r="F49" s="65"/>
      <c r="G49" s="65"/>
      <c r="H49" s="65"/>
      <c r="I49" s="65"/>
      <c r="J49" s="66"/>
      <c r="K49" s="65"/>
      <c r="L49" s="65"/>
      <c r="M49" s="66"/>
      <c r="N49" s="65"/>
      <c r="O49" s="67"/>
      <c r="P49" s="61"/>
    </row>
    <row r="50" spans="1:16" s="144" customFormat="1" ht="13.5">
      <c r="A50" s="38"/>
      <c r="B50" s="38"/>
      <c r="C50" s="38"/>
      <c r="D50" s="38"/>
      <c r="E50" s="38"/>
      <c r="F50" s="38"/>
      <c r="G50" s="38"/>
      <c r="H50" s="38"/>
      <c r="I50" s="38"/>
      <c r="J50" s="8"/>
      <c r="K50" s="38"/>
      <c r="L50" s="38"/>
      <c r="M50" s="8"/>
      <c r="N50" s="38"/>
      <c r="O50" s="62"/>
      <c r="P50" s="61"/>
    </row>
    <row r="51" spans="1:16" s="144" customFormat="1" ht="13.5">
      <c r="A51" s="38"/>
      <c r="B51" s="38"/>
      <c r="C51" s="38"/>
      <c r="D51" s="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61"/>
    </row>
    <row r="52" spans="1:16" s="144" customFormat="1" ht="13.5">
      <c r="A52" s="38"/>
      <c r="B52" s="38"/>
      <c r="C52" s="38"/>
      <c r="D52" s="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61"/>
    </row>
    <row r="53" spans="1:16" s="144" customFormat="1" ht="13.5">
      <c r="A53" s="38"/>
      <c r="B53" s="138"/>
      <c r="C53" s="38"/>
      <c r="D53" s="38"/>
      <c r="E53" s="38"/>
      <c r="F53" s="38"/>
      <c r="G53" s="38"/>
      <c r="H53" s="38"/>
      <c r="I53" s="38"/>
      <c r="J53" s="8"/>
      <c r="K53" s="38"/>
      <c r="L53" s="38"/>
      <c r="M53" s="8"/>
      <c r="N53" s="38"/>
      <c r="O53" s="62"/>
      <c r="P53" s="61"/>
    </row>
    <row r="54" spans="1:16" s="144" customFormat="1" ht="13.5">
      <c r="A54" s="38"/>
      <c r="B54" s="138"/>
      <c r="C54" s="38"/>
      <c r="D54" s="38"/>
      <c r="E54" s="38"/>
      <c r="F54" s="38"/>
      <c r="G54" s="38"/>
      <c r="H54" s="40"/>
      <c r="I54" s="38"/>
      <c r="J54" s="8"/>
      <c r="K54" s="38"/>
      <c r="L54" s="41"/>
      <c r="M54" s="8"/>
      <c r="N54" s="138"/>
      <c r="O54" s="62"/>
      <c r="P54" s="61"/>
    </row>
    <row r="55" spans="1:16" s="144" customFormat="1" ht="13.5">
      <c r="A55" s="38"/>
      <c r="B55" s="138"/>
      <c r="C55" s="38"/>
      <c r="D55" s="38"/>
      <c r="E55" s="38"/>
      <c r="F55" s="38"/>
      <c r="G55" s="38"/>
      <c r="H55" s="40"/>
      <c r="I55" s="38"/>
      <c r="J55" s="8"/>
      <c r="K55" s="38"/>
      <c r="L55" s="38"/>
      <c r="M55" s="8"/>
      <c r="N55" s="138"/>
      <c r="O55" s="62"/>
      <c r="P55" s="61"/>
    </row>
    <row r="56" spans="1:16" s="144" customFormat="1" ht="13.5">
      <c r="A56" s="38"/>
      <c r="B56" s="138"/>
      <c r="C56" s="38"/>
      <c r="D56" s="38"/>
      <c r="E56" s="38"/>
      <c r="F56" s="38"/>
      <c r="G56" s="38"/>
      <c r="H56" s="40"/>
      <c r="I56" s="38"/>
      <c r="J56" s="8"/>
      <c r="K56" s="38"/>
      <c r="L56" s="38"/>
      <c r="M56" s="8"/>
      <c r="N56" s="138"/>
      <c r="O56" s="62"/>
      <c r="P56" s="61"/>
    </row>
    <row r="57" spans="1:16" s="144" customFormat="1" ht="13.5">
      <c r="A57" s="38"/>
      <c r="B57" s="138"/>
      <c r="C57" s="38"/>
      <c r="D57" s="38"/>
      <c r="E57" s="38"/>
      <c r="F57" s="38"/>
      <c r="G57" s="38"/>
      <c r="H57" s="38"/>
      <c r="I57" s="38"/>
      <c r="J57" s="8"/>
      <c r="K57" s="38"/>
      <c r="L57" s="38"/>
      <c r="M57" s="8"/>
      <c r="N57" s="138"/>
      <c r="O57" s="62"/>
      <c r="P57" s="61"/>
    </row>
    <row r="58" spans="1:16" s="144" customFormat="1" ht="13.5">
      <c r="A58" s="38"/>
      <c r="B58" s="138"/>
      <c r="C58" s="38"/>
      <c r="D58" s="38"/>
      <c r="E58" s="38"/>
      <c r="F58" s="38"/>
      <c r="G58" s="38"/>
      <c r="H58" s="38"/>
      <c r="I58" s="38"/>
      <c r="J58" s="8"/>
      <c r="K58" s="38"/>
      <c r="L58" s="38"/>
      <c r="M58" s="8"/>
      <c r="N58" s="138"/>
      <c r="O58" s="62"/>
      <c r="P58" s="61"/>
    </row>
    <row r="59" spans="1:16" s="144" customFormat="1" ht="13.5">
      <c r="A59" s="38"/>
      <c r="B59" s="138"/>
      <c r="C59" s="38"/>
      <c r="D59" s="38"/>
      <c r="E59" s="45"/>
      <c r="F59" s="45"/>
      <c r="G59" s="38"/>
      <c r="H59" s="40"/>
      <c r="I59" s="38"/>
      <c r="J59" s="8"/>
      <c r="K59" s="38"/>
      <c r="L59" s="41"/>
      <c r="M59" s="8"/>
      <c r="N59" s="138"/>
      <c r="O59" s="62"/>
      <c r="P59" s="61"/>
    </row>
    <row r="60" spans="1:16" s="144" customFormat="1" ht="13.5">
      <c r="A60" s="38"/>
      <c r="B60" s="38"/>
      <c r="C60" s="38"/>
      <c r="D60" s="38"/>
      <c r="E60" s="38"/>
      <c r="F60" s="38"/>
      <c r="G60" s="38"/>
      <c r="H60" s="40"/>
      <c r="I60" s="38"/>
      <c r="J60" s="8"/>
      <c r="K60" s="38"/>
      <c r="L60" s="38"/>
      <c r="M60" s="8"/>
      <c r="N60" s="138"/>
      <c r="O60" s="62"/>
      <c r="P60" s="61"/>
    </row>
    <row r="61" spans="1:16" s="144" customFormat="1" ht="13.5">
      <c r="A61" s="38"/>
      <c r="B61" s="38"/>
      <c r="C61" s="38"/>
      <c r="D61" s="38"/>
      <c r="E61" s="38"/>
      <c r="F61" s="38"/>
      <c r="G61" s="38"/>
      <c r="H61" s="138"/>
      <c r="I61" s="38"/>
      <c r="J61" s="8"/>
      <c r="K61" s="38"/>
      <c r="L61" s="38"/>
      <c r="M61" s="8"/>
      <c r="N61" s="138"/>
      <c r="O61" s="62"/>
      <c r="P61" s="61"/>
    </row>
    <row r="62" spans="1:16" s="144" customFormat="1" ht="13.5">
      <c r="A62" s="38"/>
      <c r="B62" s="38"/>
      <c r="C62" s="38"/>
      <c r="D62" s="38"/>
      <c r="E62" s="38"/>
      <c r="F62" s="38"/>
      <c r="G62" s="38"/>
      <c r="H62" s="38"/>
      <c r="I62" s="38"/>
      <c r="J62" s="8"/>
      <c r="K62" s="38"/>
      <c r="L62" s="38"/>
      <c r="M62" s="8"/>
      <c r="N62" s="138"/>
      <c r="O62" s="62"/>
      <c r="P62" s="61"/>
    </row>
    <row r="63" spans="1:16" s="144" customFormat="1" ht="13.5">
      <c r="A63" s="38"/>
      <c r="B63" s="43"/>
      <c r="C63" s="38"/>
      <c r="D63" s="38"/>
      <c r="E63" s="38"/>
      <c r="F63" s="38"/>
      <c r="G63" s="38"/>
      <c r="H63" s="38"/>
      <c r="I63" s="38"/>
      <c r="J63" s="8"/>
      <c r="K63" s="38"/>
      <c r="L63" s="38"/>
      <c r="M63" s="8"/>
      <c r="N63" s="138"/>
      <c r="O63" s="62"/>
      <c r="P63" s="61"/>
    </row>
    <row r="64" spans="1:16" s="144" customFormat="1" ht="13.5">
      <c r="A64" s="38"/>
      <c r="B64" s="38"/>
      <c r="C64" s="38"/>
      <c r="D64" s="38"/>
      <c r="E64" s="38"/>
      <c r="F64" s="38"/>
      <c r="G64" s="38"/>
      <c r="H64" s="38"/>
      <c r="I64" s="38"/>
      <c r="J64" s="8"/>
      <c r="K64" s="38"/>
      <c r="L64" s="38"/>
      <c r="M64" s="8"/>
      <c r="N64" s="138"/>
      <c r="O64" s="62"/>
      <c r="P64" s="61"/>
    </row>
    <row r="65" spans="1:16" s="144" customFormat="1" ht="13.5">
      <c r="A65" s="38"/>
      <c r="B65" s="138"/>
      <c r="C65" s="38"/>
      <c r="D65" s="38"/>
      <c r="E65" s="38"/>
      <c r="F65" s="38"/>
      <c r="G65" s="38"/>
      <c r="H65" s="38"/>
      <c r="I65" s="38"/>
      <c r="J65" s="8"/>
      <c r="K65" s="38"/>
      <c r="L65" s="38"/>
      <c r="M65" s="8"/>
      <c r="N65" s="138"/>
      <c r="O65" s="62"/>
      <c r="P65" s="61"/>
    </row>
    <row r="66" spans="1:16" s="144" customFormat="1" ht="13.5">
      <c r="A66" s="38"/>
      <c r="B66" s="38"/>
      <c r="C66" s="38"/>
      <c r="D66" s="38"/>
      <c r="E66" s="38"/>
      <c r="F66" s="38"/>
      <c r="G66" s="38"/>
      <c r="H66" s="38"/>
      <c r="I66" s="38"/>
      <c r="J66" s="8"/>
      <c r="K66" s="38"/>
      <c r="L66" s="38"/>
      <c r="M66" s="8"/>
      <c r="N66" s="138"/>
      <c r="O66" s="62"/>
      <c r="P66" s="61"/>
    </row>
    <row r="67" spans="1:16" s="144" customFormat="1" ht="13.5">
      <c r="A67" s="38"/>
      <c r="B67" s="43"/>
      <c r="C67" s="38"/>
      <c r="D67" s="38"/>
      <c r="E67" s="38"/>
      <c r="F67" s="38"/>
      <c r="G67" s="38"/>
      <c r="H67" s="38"/>
      <c r="I67" s="38"/>
      <c r="J67" s="8"/>
      <c r="K67" s="38"/>
      <c r="L67" s="38"/>
      <c r="M67" s="8"/>
      <c r="N67" s="138"/>
      <c r="O67" s="62"/>
      <c r="P67" s="61"/>
    </row>
    <row r="68" spans="1:16" s="144" customFormat="1" ht="13.5">
      <c r="A68" s="38"/>
      <c r="B68" s="38"/>
      <c r="C68" s="38"/>
      <c r="D68" s="38"/>
      <c r="E68" s="38"/>
      <c r="F68" s="38"/>
      <c r="G68" s="38"/>
      <c r="H68" s="138"/>
      <c r="I68" s="38"/>
      <c r="J68" s="8"/>
      <c r="K68" s="40"/>
      <c r="L68" s="38"/>
      <c r="M68" s="8"/>
      <c r="N68" s="138"/>
      <c r="O68" s="62"/>
      <c r="P68" s="61"/>
    </row>
    <row r="69" spans="1:16" s="144" customFormat="1" ht="13.5">
      <c r="A69" s="38"/>
      <c r="B69" s="38"/>
      <c r="C69" s="38"/>
      <c r="D69" s="38"/>
      <c r="E69" s="38"/>
      <c r="F69" s="38"/>
      <c r="G69" s="38"/>
      <c r="H69" s="38"/>
      <c r="I69" s="38"/>
      <c r="J69" s="8"/>
      <c r="K69" s="138"/>
      <c r="L69" s="38"/>
      <c r="M69" s="8"/>
      <c r="N69" s="138"/>
      <c r="O69" s="62"/>
      <c r="P69" s="61"/>
    </row>
    <row r="70" spans="1:16" s="144" customFormat="1" ht="13.5">
      <c r="A70" s="38"/>
      <c r="B70" s="40"/>
      <c r="C70" s="38"/>
      <c r="D70" s="38"/>
      <c r="E70" s="38"/>
      <c r="F70" s="38"/>
      <c r="G70" s="38"/>
      <c r="H70" s="38"/>
      <c r="I70" s="38"/>
      <c r="J70" s="8"/>
      <c r="K70" s="38"/>
      <c r="L70" s="38"/>
      <c r="M70" s="8"/>
      <c r="N70" s="138"/>
      <c r="O70" s="62"/>
      <c r="P70" s="61"/>
    </row>
    <row r="71" spans="1:16" s="144" customFormat="1" ht="13.5">
      <c r="A71" s="38"/>
      <c r="B71" s="43"/>
      <c r="C71" s="38"/>
      <c r="D71" s="38"/>
      <c r="E71" s="38"/>
      <c r="F71" s="38"/>
      <c r="G71" s="38"/>
      <c r="H71" s="38"/>
      <c r="I71" s="38"/>
      <c r="J71" s="8"/>
      <c r="K71" s="38"/>
      <c r="L71" s="38"/>
      <c r="M71" s="8"/>
      <c r="N71" s="138"/>
      <c r="O71" s="62"/>
      <c r="P71" s="61"/>
    </row>
    <row r="72" spans="1:16" s="144" customFormat="1" ht="13.5">
      <c r="A72" s="38"/>
      <c r="B72" s="38"/>
      <c r="C72" s="38"/>
      <c r="D72" s="38"/>
      <c r="E72" s="38"/>
      <c r="F72" s="38"/>
      <c r="G72" s="38"/>
      <c r="H72" s="38"/>
      <c r="I72" s="38"/>
      <c r="J72" s="8"/>
      <c r="K72" s="38"/>
      <c r="L72" s="38"/>
      <c r="M72" s="8"/>
      <c r="N72" s="138"/>
      <c r="O72" s="62"/>
      <c r="P72" s="61"/>
    </row>
    <row r="73" spans="1:16" s="144" customFormat="1" ht="13.5">
      <c r="A73" s="38"/>
      <c r="B73" s="38"/>
      <c r="C73" s="38"/>
      <c r="D73" s="38"/>
      <c r="E73" s="38"/>
      <c r="F73" s="38"/>
      <c r="G73" s="38"/>
      <c r="H73" s="38"/>
      <c r="I73" s="38"/>
      <c r="J73" s="8"/>
      <c r="K73" s="38"/>
      <c r="L73" s="38"/>
      <c r="M73" s="8"/>
      <c r="N73" s="138"/>
      <c r="O73" s="62"/>
      <c r="P73" s="61"/>
    </row>
    <row r="74" spans="1:16" s="144" customFormat="1" ht="13.5">
      <c r="A74" s="38"/>
      <c r="B74" s="43"/>
      <c r="C74" s="38"/>
      <c r="D74" s="38"/>
      <c r="E74" s="38"/>
      <c r="F74" s="38"/>
      <c r="G74" s="38"/>
      <c r="H74" s="44"/>
      <c r="I74" s="38"/>
      <c r="J74" s="8"/>
      <c r="K74" s="45"/>
      <c r="L74" s="38"/>
      <c r="M74" s="8"/>
      <c r="N74" s="138"/>
      <c r="O74" s="62"/>
      <c r="P74" s="61"/>
    </row>
    <row r="75" spans="1:16" s="144" customFormat="1" ht="13.5">
      <c r="A75" s="38"/>
      <c r="B75" s="38"/>
      <c r="C75" s="38"/>
      <c r="D75" s="38"/>
      <c r="E75" s="40"/>
      <c r="F75" s="40"/>
      <c r="G75" s="38"/>
      <c r="H75" s="40"/>
      <c r="I75" s="38"/>
      <c r="J75" s="8"/>
      <c r="K75" s="38"/>
      <c r="L75" s="38"/>
      <c r="M75" s="8"/>
      <c r="N75" s="138"/>
      <c r="O75" s="62"/>
      <c r="P75" s="61"/>
    </row>
    <row r="76" spans="1:16" s="144" customFormat="1" ht="13.5">
      <c r="A76" s="38"/>
      <c r="B76" s="38"/>
      <c r="C76" s="38"/>
      <c r="D76" s="38"/>
      <c r="E76" s="38"/>
      <c r="F76" s="38"/>
      <c r="G76" s="38"/>
      <c r="H76" s="40"/>
      <c r="I76" s="38"/>
      <c r="J76" s="8"/>
      <c r="K76" s="38"/>
      <c r="L76" s="38"/>
      <c r="M76" s="8"/>
      <c r="N76" s="138"/>
      <c r="O76" s="62"/>
      <c r="P76" s="61"/>
    </row>
    <row r="77" spans="1:16" s="144" customFormat="1" ht="13.5">
      <c r="A77" s="38"/>
      <c r="B77" s="43"/>
      <c r="C77" s="38"/>
      <c r="D77" s="38"/>
      <c r="E77" s="38"/>
      <c r="F77" s="38"/>
      <c r="G77" s="38"/>
      <c r="H77" s="38"/>
      <c r="I77" s="38"/>
      <c r="J77" s="8"/>
      <c r="K77" s="38"/>
      <c r="L77" s="38"/>
      <c r="M77" s="8"/>
      <c r="N77" s="138"/>
      <c r="O77" s="62"/>
      <c r="P77" s="61"/>
    </row>
    <row r="78" spans="1:16" s="144" customFormat="1" ht="13.5">
      <c r="A78" s="38"/>
      <c r="B78" s="138"/>
      <c r="C78" s="38"/>
      <c r="D78" s="38"/>
      <c r="E78" s="38"/>
      <c r="F78" s="38"/>
      <c r="G78" s="38"/>
      <c r="H78" s="38"/>
      <c r="I78" s="38"/>
      <c r="J78" s="8"/>
      <c r="K78" s="38"/>
      <c r="L78" s="38"/>
      <c r="M78" s="8"/>
      <c r="N78" s="138"/>
      <c r="O78" s="62"/>
      <c r="P78" s="61"/>
    </row>
    <row r="79" spans="1:16" s="144" customFormat="1" ht="13.5">
      <c r="A79" s="38"/>
      <c r="B79" s="138"/>
      <c r="C79" s="38"/>
      <c r="D79" s="38"/>
      <c r="E79" s="38"/>
      <c r="F79" s="38"/>
      <c r="G79" s="38"/>
      <c r="H79" s="38"/>
      <c r="I79" s="38"/>
      <c r="J79" s="8"/>
      <c r="K79" s="38"/>
      <c r="L79" s="8"/>
      <c r="M79" s="8"/>
      <c r="N79" s="38"/>
      <c r="O79" s="62"/>
      <c r="P79" s="61"/>
    </row>
    <row r="80" spans="1:16" s="144" customFormat="1" ht="13.5">
      <c r="A80" s="38"/>
      <c r="B80" s="138"/>
      <c r="C80" s="38"/>
      <c r="D80" s="38"/>
      <c r="E80" s="38"/>
      <c r="F80" s="38"/>
      <c r="G80" s="38"/>
      <c r="H80" s="40"/>
      <c r="I80" s="38"/>
      <c r="J80" s="8"/>
      <c r="K80" s="47"/>
      <c r="L80" s="8"/>
      <c r="M80" s="8"/>
      <c r="N80" s="38"/>
      <c r="O80" s="62"/>
      <c r="P80" s="61"/>
    </row>
    <row r="81" spans="1:16" s="144" customFormat="1" ht="13.5">
      <c r="A81" s="38"/>
      <c r="B81" s="138"/>
      <c r="C81" s="38"/>
      <c r="D81" s="38"/>
      <c r="E81" s="38"/>
      <c r="F81" s="38"/>
      <c r="G81" s="38"/>
      <c r="H81" s="38"/>
      <c r="I81" s="38"/>
      <c r="J81" s="8"/>
      <c r="K81" s="38"/>
      <c r="L81" s="8"/>
      <c r="M81" s="8"/>
      <c r="N81" s="38"/>
      <c r="O81" s="62"/>
      <c r="P81" s="61"/>
    </row>
    <row r="82" spans="1:16" s="144" customFormat="1" ht="13.5">
      <c r="A82" s="38"/>
      <c r="B82" s="138"/>
      <c r="C82" s="38"/>
      <c r="D82" s="38"/>
      <c r="E82" s="38"/>
      <c r="F82" s="38"/>
      <c r="G82" s="38"/>
      <c r="H82" s="38"/>
      <c r="I82" s="38"/>
      <c r="J82" s="8"/>
      <c r="K82" s="38"/>
      <c r="L82" s="38"/>
      <c r="M82" s="8"/>
      <c r="N82" s="138"/>
      <c r="O82" s="62"/>
      <c r="P82" s="61"/>
    </row>
    <row r="83" spans="1:16" s="144" customFormat="1" ht="13.5">
      <c r="A83" s="38"/>
      <c r="B83" s="138"/>
      <c r="C83" s="38"/>
      <c r="D83" s="38"/>
      <c r="E83" s="38"/>
      <c r="F83" s="38"/>
      <c r="G83" s="38"/>
      <c r="H83" s="138"/>
      <c r="I83" s="38"/>
      <c r="J83" s="8"/>
      <c r="K83" s="38"/>
      <c r="L83" s="38"/>
      <c r="M83" s="8"/>
      <c r="N83" s="138"/>
      <c r="O83" s="62"/>
      <c r="P83" s="61"/>
    </row>
    <row r="84" spans="1:16" s="144" customFormat="1" ht="13.5">
      <c r="A84" s="38"/>
      <c r="B84" s="138"/>
      <c r="C84" s="38"/>
      <c r="D84" s="38"/>
      <c r="E84" s="38"/>
      <c r="F84" s="38"/>
      <c r="G84" s="38"/>
      <c r="H84" s="40"/>
      <c r="I84" s="38"/>
      <c r="J84" s="8"/>
      <c r="K84" s="38"/>
      <c r="L84" s="38"/>
      <c r="M84" s="8"/>
      <c r="N84" s="138"/>
      <c r="O84" s="62"/>
      <c r="P84" s="61"/>
    </row>
    <row r="85" spans="1:16" s="144" customFormat="1" ht="13.5">
      <c r="A85" s="38"/>
      <c r="B85" s="138"/>
      <c r="C85" s="38"/>
      <c r="D85" s="38"/>
      <c r="E85" s="38"/>
      <c r="F85" s="38"/>
      <c r="G85" s="38"/>
      <c r="H85" s="38"/>
      <c r="I85" s="38"/>
      <c r="J85" s="8"/>
      <c r="K85" s="38"/>
      <c r="L85" s="38"/>
      <c r="M85" s="8"/>
      <c r="N85" s="138"/>
      <c r="O85" s="62"/>
      <c r="P85" s="61"/>
    </row>
    <row r="86" spans="1:16" s="144" customFormat="1" ht="13.5">
      <c r="A86" s="38"/>
      <c r="B86" s="138"/>
      <c r="C86" s="38"/>
      <c r="D86" s="38"/>
      <c r="E86" s="38"/>
      <c r="F86" s="38"/>
      <c r="G86" s="38"/>
      <c r="H86" s="38"/>
      <c r="I86" s="38"/>
      <c r="J86" s="8"/>
      <c r="K86" s="38"/>
      <c r="L86" s="38"/>
      <c r="M86" s="8"/>
      <c r="N86" s="138"/>
      <c r="O86" s="62"/>
      <c r="P86" s="61"/>
    </row>
    <row r="87" spans="1:16" s="144" customFormat="1" ht="13.5">
      <c r="A87" s="38"/>
      <c r="B87" s="138"/>
      <c r="C87" s="38"/>
      <c r="D87" s="38"/>
      <c r="E87" s="38"/>
      <c r="F87" s="38"/>
      <c r="G87" s="38"/>
      <c r="H87" s="38"/>
      <c r="I87" s="38"/>
      <c r="J87" s="8"/>
      <c r="K87" s="38"/>
      <c r="L87" s="38"/>
      <c r="M87" s="8"/>
      <c r="N87" s="138"/>
      <c r="O87" s="62"/>
      <c r="P87" s="61"/>
    </row>
    <row r="88" spans="1:16" s="144" customFormat="1" ht="13.5">
      <c r="A88" s="38"/>
      <c r="B88" s="138"/>
      <c r="C88" s="38"/>
      <c r="D88" s="38"/>
      <c r="E88" s="38"/>
      <c r="F88" s="38"/>
      <c r="G88" s="38"/>
      <c r="H88" s="38"/>
      <c r="I88" s="38"/>
      <c r="J88" s="8"/>
      <c r="K88" s="38"/>
      <c r="L88" s="38"/>
      <c r="M88" s="8"/>
      <c r="N88" s="138"/>
      <c r="O88" s="62"/>
      <c r="P88" s="61"/>
    </row>
    <row r="89" spans="1:16" s="144" customFormat="1" ht="13.5">
      <c r="A89" s="38"/>
      <c r="B89" s="138"/>
      <c r="C89" s="38"/>
      <c r="D89" s="38"/>
      <c r="E89" s="38"/>
      <c r="F89" s="38"/>
      <c r="G89" s="38"/>
      <c r="H89" s="38"/>
      <c r="I89" s="38"/>
      <c r="J89" s="8"/>
      <c r="K89" s="38"/>
      <c r="L89" s="38"/>
      <c r="M89" s="8"/>
      <c r="N89" s="138"/>
      <c r="O89" s="62"/>
      <c r="P89" s="61"/>
    </row>
    <row r="90" spans="1:16" s="144" customFormat="1" ht="13.5">
      <c r="A90" s="38"/>
      <c r="B90" s="138"/>
      <c r="C90" s="38"/>
      <c r="D90" s="38"/>
      <c r="E90" s="38"/>
      <c r="F90" s="38"/>
      <c r="G90" s="38"/>
      <c r="H90" s="38"/>
      <c r="I90" s="38"/>
      <c r="J90" s="8"/>
      <c r="K90" s="38"/>
      <c r="L90" s="38"/>
      <c r="M90" s="8"/>
      <c r="N90" s="138"/>
      <c r="O90" s="62"/>
      <c r="P90" s="61"/>
    </row>
    <row r="91" spans="1:16" s="144" customFormat="1" ht="13.5">
      <c r="A91" s="38"/>
      <c r="B91" s="138"/>
      <c r="C91" s="38"/>
      <c r="D91" s="38"/>
      <c r="E91" s="38"/>
      <c r="F91" s="38"/>
      <c r="G91" s="38"/>
      <c r="H91" s="38"/>
      <c r="I91" s="38"/>
      <c r="J91" s="8"/>
      <c r="K91" s="38"/>
      <c r="L91" s="38"/>
      <c r="M91" s="8"/>
      <c r="N91" s="138"/>
      <c r="O91" s="62"/>
      <c r="P91" s="61"/>
    </row>
    <row r="92" spans="1:16" s="144" customFormat="1" ht="13.5">
      <c r="A92" s="38"/>
      <c r="B92" s="138"/>
      <c r="C92" s="38"/>
      <c r="D92" s="38"/>
      <c r="E92" s="38"/>
      <c r="F92" s="38"/>
      <c r="G92" s="38"/>
      <c r="H92" s="38"/>
      <c r="I92" s="38"/>
      <c r="J92" s="8"/>
      <c r="K92" s="38"/>
      <c r="L92" s="38"/>
      <c r="M92" s="8"/>
      <c r="N92" s="138"/>
      <c r="O92" s="62"/>
      <c r="P92" s="61"/>
    </row>
    <row r="93" spans="1:16" s="144" customFormat="1" ht="13.5">
      <c r="A93" s="38"/>
      <c r="B93" s="138"/>
      <c r="C93" s="38"/>
      <c r="D93" s="38"/>
      <c r="E93" s="38"/>
      <c r="F93" s="38"/>
      <c r="G93" s="38"/>
      <c r="H93" s="38"/>
      <c r="I93" s="38"/>
      <c r="J93" s="8"/>
      <c r="K93" s="38"/>
      <c r="L93" s="38"/>
      <c r="M93" s="8"/>
      <c r="N93" s="138"/>
      <c r="O93" s="62"/>
      <c r="P93" s="61"/>
    </row>
    <row r="94" spans="1:16" s="144" customFormat="1" ht="13.5">
      <c r="A94" s="69"/>
      <c r="B94" s="138"/>
      <c r="C94" s="38"/>
      <c r="D94" s="38"/>
      <c r="E94" s="38"/>
      <c r="F94" s="38"/>
      <c r="G94" s="38"/>
      <c r="H94" s="38"/>
      <c r="I94" s="38"/>
      <c r="J94" s="8"/>
      <c r="K94" s="38"/>
      <c r="L94" s="38"/>
      <c r="M94" s="8"/>
      <c r="N94" s="38"/>
      <c r="O94" s="62"/>
      <c r="P94" s="61"/>
    </row>
    <row r="95" spans="1:16" s="144" customFormat="1" ht="13.5">
      <c r="A95" s="69"/>
      <c r="B95" s="138"/>
      <c r="C95" s="38"/>
      <c r="D95" s="38"/>
      <c r="E95" s="43"/>
      <c r="F95" s="43"/>
      <c r="G95" s="38"/>
      <c r="H95" s="38"/>
      <c r="I95" s="38"/>
      <c r="J95" s="8"/>
      <c r="K95" s="38"/>
      <c r="L95" s="38"/>
      <c r="M95" s="8"/>
      <c r="N95" s="38"/>
      <c r="O95" s="62"/>
      <c r="P95" s="61"/>
    </row>
    <row r="96" spans="1:16" s="144" customFormat="1" ht="13.5">
      <c r="A96" s="38"/>
      <c r="B96" s="38"/>
      <c r="C96" s="38"/>
      <c r="D96" s="38"/>
      <c r="E96" s="43"/>
      <c r="F96" s="43"/>
      <c r="G96" s="38"/>
      <c r="H96" s="38"/>
      <c r="I96" s="38"/>
      <c r="J96" s="8"/>
      <c r="K96" s="38"/>
      <c r="L96" s="38"/>
      <c r="M96" s="8"/>
      <c r="N96" s="38"/>
      <c r="O96" s="62"/>
      <c r="P96" s="61"/>
    </row>
    <row r="97" spans="1:16" s="144" customFormat="1" ht="13.5">
      <c r="A97" s="8"/>
      <c r="B97" s="145"/>
      <c r="C97" s="8"/>
      <c r="D97" s="8"/>
      <c r="E97" s="38"/>
      <c r="F97" s="38"/>
      <c r="G97" s="38"/>
      <c r="H97" s="38"/>
      <c r="I97" s="38"/>
      <c r="J97" s="8"/>
      <c r="K97" s="38"/>
      <c r="L97" s="38"/>
      <c r="M97" s="8"/>
      <c r="N97" s="38"/>
      <c r="O97" s="62"/>
      <c r="P97" s="61"/>
    </row>
    <row r="98" spans="1:16" s="144" customFormat="1" ht="13.5">
      <c r="A98" s="8"/>
      <c r="B98" s="145"/>
      <c r="C98" s="8"/>
      <c r="D98" s="8"/>
      <c r="E98" s="38"/>
      <c r="F98" s="38"/>
      <c r="G98" s="38"/>
      <c r="H98" s="38"/>
      <c r="I98" s="38"/>
      <c r="J98" s="8"/>
      <c r="K98" s="38"/>
      <c r="L98" s="38"/>
      <c r="M98" s="8"/>
      <c r="N98" s="38"/>
      <c r="O98" s="62"/>
      <c r="P98" s="61"/>
    </row>
    <row r="99" spans="1:16" s="144" customFormat="1" ht="13.5">
      <c r="A99" s="8"/>
      <c r="B99" s="138"/>
      <c r="C99" s="38"/>
      <c r="D99" s="38"/>
      <c r="E99" s="38"/>
      <c r="F99" s="38"/>
      <c r="G99" s="38"/>
      <c r="H99" s="38"/>
      <c r="I99" s="38"/>
      <c r="J99" s="8"/>
      <c r="K99" s="38"/>
      <c r="L99" s="38"/>
      <c r="M99" s="8"/>
      <c r="N99" s="38"/>
      <c r="O99" s="62"/>
      <c r="P99" s="61"/>
    </row>
    <row r="100" spans="1:16" s="144" customFormat="1" ht="13.5">
      <c r="A100" s="38"/>
      <c r="B100" s="38"/>
      <c r="C100" s="38"/>
      <c r="D100" s="38"/>
      <c r="E100" s="38"/>
      <c r="F100" s="38"/>
      <c r="G100" s="38"/>
      <c r="H100" s="38"/>
      <c r="I100" s="38"/>
      <c r="J100" s="8"/>
      <c r="K100" s="38"/>
      <c r="L100" s="38"/>
      <c r="M100" s="8"/>
      <c r="N100" s="38"/>
      <c r="O100" s="62"/>
      <c r="P100" s="61"/>
    </row>
    <row r="101" spans="10:16" s="144" customFormat="1" ht="13.5">
      <c r="J101" s="146"/>
      <c r="M101" s="146"/>
      <c r="O101" s="147"/>
      <c r="P101" s="61"/>
    </row>
    <row r="102" spans="10:16" s="144" customFormat="1" ht="13.5">
      <c r="J102" s="146"/>
      <c r="M102" s="146"/>
      <c r="O102" s="147"/>
      <c r="P102" s="61"/>
    </row>
    <row r="103" spans="10:16" s="144" customFormat="1" ht="13.5">
      <c r="J103" s="146"/>
      <c r="M103" s="146"/>
      <c r="O103" s="147"/>
      <c r="P103" s="61"/>
    </row>
    <row r="104" spans="10:16" s="144" customFormat="1" ht="13.5">
      <c r="J104" s="146"/>
      <c r="M104" s="146"/>
      <c r="O104" s="147"/>
      <c r="P104" s="61"/>
    </row>
    <row r="105" spans="10:16" s="144" customFormat="1" ht="13.5">
      <c r="J105" s="146"/>
      <c r="M105" s="146"/>
      <c r="O105" s="147"/>
      <c r="P105" s="61"/>
    </row>
    <row r="106" spans="10:16" s="144" customFormat="1" ht="13.5">
      <c r="J106" s="146"/>
      <c r="M106" s="146"/>
      <c r="O106" s="147"/>
      <c r="P106" s="61"/>
    </row>
    <row r="107" spans="10:16" s="144" customFormat="1" ht="13.5">
      <c r="J107" s="146"/>
      <c r="M107" s="146"/>
      <c r="O107" s="147"/>
      <c r="P107" s="61"/>
    </row>
    <row r="108" spans="10:16" s="144" customFormat="1" ht="13.5">
      <c r="J108" s="146"/>
      <c r="M108" s="146"/>
      <c r="O108" s="147"/>
      <c r="P108" s="61"/>
    </row>
    <row r="109" spans="10:16" s="144" customFormat="1" ht="13.5">
      <c r="J109" s="146"/>
      <c r="M109" s="146"/>
      <c r="O109" s="147"/>
      <c r="P109" s="61"/>
    </row>
    <row r="110" spans="10:16" s="144" customFormat="1" ht="13.5">
      <c r="J110" s="146"/>
      <c r="M110" s="146"/>
      <c r="O110" s="147"/>
      <c r="P110" s="61"/>
    </row>
    <row r="111" spans="10:16" s="144" customFormat="1" ht="13.5">
      <c r="J111" s="146"/>
      <c r="M111" s="146"/>
      <c r="O111" s="147"/>
      <c r="P111" s="61"/>
    </row>
    <row r="112" spans="10:16" s="144" customFormat="1" ht="13.5">
      <c r="J112" s="146"/>
      <c r="M112" s="146"/>
      <c r="O112" s="147"/>
      <c r="P112" s="61"/>
    </row>
  </sheetData>
  <sheetProtection/>
  <mergeCells count="11">
    <mergeCell ref="A7:O7"/>
    <mergeCell ref="D12:O12"/>
    <mergeCell ref="B8:O8"/>
    <mergeCell ref="B9:O9"/>
    <mergeCell ref="B10:O10"/>
    <mergeCell ref="B12:C12"/>
    <mergeCell ref="G1:I1"/>
    <mergeCell ref="J1:O1"/>
    <mergeCell ref="G2:I2"/>
    <mergeCell ref="J2:O2"/>
    <mergeCell ref="A4:O4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300" verticalDpi="3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国立精神神経センター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様式19Ａ-Ｃ</dc:title>
  <dc:subject>積算内訳書</dc:subject>
  <dc:creator>(独)国立精神・神経医療研究センター</dc:creator>
  <cp:keywords/>
  <dc:description/>
  <cp:lastModifiedBy>乾　京子</cp:lastModifiedBy>
  <cp:lastPrinted>2019-08-31T11:08:50Z</cp:lastPrinted>
  <dcterms:created xsi:type="dcterms:W3CDTF">1998-06-09T00:07:03Z</dcterms:created>
  <dcterms:modified xsi:type="dcterms:W3CDTF">2019-09-27T04:05:00Z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2F431AEB">
    <vt:lpwstr/>
  </property>
  <property fmtid="{D5CDD505-2E9C-101B-9397-08002B2CF9AE}" pid="11" name="IVID1E3B1BF0">
    <vt:lpwstr/>
  </property>
  <property fmtid="{D5CDD505-2E9C-101B-9397-08002B2CF9AE}" pid="12" name="IVID62AFB014">
    <vt:lpwstr/>
  </property>
  <property fmtid="{D5CDD505-2E9C-101B-9397-08002B2CF9AE}" pid="13" name="IVID5361202">
    <vt:lpwstr/>
  </property>
  <property fmtid="{D5CDD505-2E9C-101B-9397-08002B2CF9AE}" pid="14" name="IVID2F221305">
    <vt:lpwstr/>
  </property>
  <property fmtid="{D5CDD505-2E9C-101B-9397-08002B2CF9AE}" pid="15" name="IVID1E251EE2">
    <vt:lpwstr/>
  </property>
  <property fmtid="{D5CDD505-2E9C-101B-9397-08002B2CF9AE}" pid="16" name="IVIDD4F12D4">
    <vt:lpwstr/>
  </property>
  <property fmtid="{D5CDD505-2E9C-101B-9397-08002B2CF9AE}" pid="17" name="IVIDD7811E2">
    <vt:lpwstr/>
  </property>
  <property fmtid="{D5CDD505-2E9C-101B-9397-08002B2CF9AE}" pid="18" name="IVID305D14E1">
    <vt:lpwstr/>
  </property>
  <property fmtid="{D5CDD505-2E9C-101B-9397-08002B2CF9AE}" pid="19" name="IVID403114F2">
    <vt:lpwstr/>
  </property>
  <property fmtid="{D5CDD505-2E9C-101B-9397-08002B2CF9AE}" pid="20" name="IVID38BD13AB">
    <vt:lpwstr/>
  </property>
  <property fmtid="{D5CDD505-2E9C-101B-9397-08002B2CF9AE}" pid="21" name="IVID402600">
    <vt:lpwstr/>
  </property>
  <property fmtid="{D5CDD505-2E9C-101B-9397-08002B2CF9AE}" pid="22" name="IVID175119EF">
    <vt:lpwstr/>
  </property>
  <property fmtid="{D5CDD505-2E9C-101B-9397-08002B2CF9AE}" pid="23" name="IVID225917FC">
    <vt:lpwstr/>
  </property>
  <property fmtid="{D5CDD505-2E9C-101B-9397-08002B2CF9AE}" pid="24" name="IVIDB4916F4">
    <vt:lpwstr/>
  </property>
  <property fmtid="{D5CDD505-2E9C-101B-9397-08002B2CF9AE}" pid="25" name="IVID187815D4">
    <vt:lpwstr/>
  </property>
  <property fmtid="{D5CDD505-2E9C-101B-9397-08002B2CF9AE}" pid="26" name="IVID240707E1">
    <vt:lpwstr/>
  </property>
  <property fmtid="{D5CDD505-2E9C-101B-9397-08002B2CF9AE}" pid="27" name="IVID3000000">
    <vt:lpwstr/>
  </property>
  <property fmtid="{D5CDD505-2E9C-101B-9397-08002B2CF9AE}" pid="28" name="IVID7D0030B">
    <vt:lpwstr/>
  </property>
  <property fmtid="{D5CDD505-2E9C-101B-9397-08002B2CF9AE}" pid="29" name="IVID376F15FA">
    <vt:lpwstr/>
  </property>
  <property fmtid="{D5CDD505-2E9C-101B-9397-08002B2CF9AE}" pid="30" name="IVID234818E8">
    <vt:lpwstr/>
  </property>
  <property fmtid="{D5CDD505-2E9C-101B-9397-08002B2CF9AE}" pid="31" name="IVID2F7B1109">
    <vt:lpwstr/>
  </property>
  <property fmtid="{D5CDD505-2E9C-101B-9397-08002B2CF9AE}" pid="32" name="IVID2A56180A">
    <vt:lpwstr/>
  </property>
  <property fmtid="{D5CDD505-2E9C-101B-9397-08002B2CF9AE}" pid="33" name="IVID52E15EF">
    <vt:lpwstr/>
  </property>
</Properties>
</file>