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21－2〔調査医薬品〕" sheetId="1" r:id="rId1"/>
  </sheets>
  <definedNames>
    <definedName name="_xlnm.Print_Area" localSheetId="0">'様式21－2〔調査医薬品〕'!$A$1:$J$34</definedName>
  </definedNames>
  <calcPr fullCalcOnLoad="1"/>
</workbook>
</file>

<file path=xl/sharedStrings.xml><?xml version="1.0" encoding="utf-8"?>
<sst xmlns="http://schemas.openxmlformats.org/spreadsheetml/2006/main" count="95" uniqueCount="86">
  <si>
    <t>整理番号</t>
  </si>
  <si>
    <t>治－</t>
  </si>
  <si>
    <t>調査医薬品管理経費ポイント算出表</t>
  </si>
  <si>
    <t>課題名</t>
  </si>
  <si>
    <t>依頼者名</t>
  </si>
  <si>
    <t>要素</t>
  </si>
  <si>
    <t>ポイント数</t>
  </si>
  <si>
    <t>注射</t>
  </si>
  <si>
    <t>単盲検</t>
  </si>
  <si>
    <t>二重盲検</t>
  </si>
  <si>
    <t>投与期間</t>
  </si>
  <si>
    <t>4週間以内</t>
  </si>
  <si>
    <t>5～24週</t>
  </si>
  <si>
    <t>調剤及び出庫率</t>
  </si>
  <si>
    <t>単回</t>
  </si>
  <si>
    <t>保存状況</t>
  </si>
  <si>
    <t>室温</t>
  </si>
  <si>
    <t>3つ以上</t>
  </si>
  <si>
    <t>2科</t>
  </si>
  <si>
    <t>3科以上</t>
  </si>
  <si>
    <t>特殊説明文書等の
添付</t>
  </si>
  <si>
    <t>請求医のチェック</t>
  </si>
  <si>
    <t>2名以下</t>
  </si>
  <si>
    <t>3～5名</t>
  </si>
  <si>
    <t>6名以上</t>
  </si>
  <si>
    <t>合計ポイント数</t>
  </si>
  <si>
    <t>算出額：</t>
  </si>
  <si>
    <t>症例数</t>
  </si>
  <si>
    <t>赤色</t>
  </si>
  <si>
    <t>内は該当項目に○を入力</t>
  </si>
  <si>
    <t>青色</t>
  </si>
  <si>
    <t>内は該当項目に数字を入力</t>
  </si>
  <si>
    <t>内服（錠・cap）</t>
  </si>
  <si>
    <t>2～5回</t>
  </si>
  <si>
    <t>冷所・遮光</t>
  </si>
  <si>
    <t>冷凍</t>
  </si>
  <si>
    <t>プラセボの使用</t>
  </si>
  <si>
    <t>有り</t>
  </si>
  <si>
    <t>デバイスの併用</t>
  </si>
  <si>
    <t>毒・劇薬</t>
  </si>
  <si>
    <t>向精神薬・
麻薬</t>
  </si>
  <si>
    <t>調剤者の限定</t>
  </si>
  <si>
    <t>×規格数</t>
  </si>
  <si>
    <t>依頼者管理手順による
温度管理</t>
  </si>
  <si>
    <t>区分</t>
  </si>
  <si>
    <t>■製造販売後臨床試験</t>
  </si>
  <si>
    <t>　個々の製造販売後臨床試験について、要素毎に該当するポイントを求め、そのポイントを合計したものをその試験のポイント数とする。</t>
  </si>
  <si>
    <t>内服（散・液）
外用</t>
  </si>
  <si>
    <t>診療科が
単科か複数科か</t>
  </si>
  <si>
    <r>
      <t>様式2</t>
    </r>
    <r>
      <rPr>
        <sz val="11"/>
        <rFont val="ＭＳ Ｐゴシック"/>
        <family val="3"/>
      </rPr>
      <t>1－2</t>
    </r>
  </si>
  <si>
    <t>ウ
エ
イ
ト</t>
  </si>
  <si>
    <t>ポ　　イ　　ン　　ト</t>
  </si>
  <si>
    <t>Ⅰ
（ウエイト×1）</t>
  </si>
  <si>
    <t>Ⅱ
（ウエイト×2）</t>
  </si>
  <si>
    <t>Ⅲ
（ウエイト×3）</t>
  </si>
  <si>
    <t>Ａ</t>
  </si>
  <si>
    <t>Ｂ</t>
  </si>
  <si>
    <t>デザイン</t>
  </si>
  <si>
    <t>オープン</t>
  </si>
  <si>
    <t>Ｃ</t>
  </si>
  <si>
    <r>
      <t>25～50週</t>
    </r>
    <r>
      <rPr>
        <sz val="11"/>
        <rFont val="ＭＳ Ｐゴシック"/>
        <family val="3"/>
      </rPr>
      <t xml:space="preserve"> ※a</t>
    </r>
  </si>
  <si>
    <t>Ｄ</t>
  </si>
  <si>
    <r>
      <t>6～12回　</t>
    </r>
    <r>
      <rPr>
        <sz val="11"/>
        <rFont val="ＭＳ Ｐゴシック"/>
        <family val="3"/>
      </rPr>
      <t>※b</t>
    </r>
  </si>
  <si>
    <t>Ｅ</t>
  </si>
  <si>
    <t>Ｆ</t>
  </si>
  <si>
    <t>Ｇ</t>
  </si>
  <si>
    <t>2つ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</si>
  <si>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</si>
  <si>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</si>
  <si>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</si>
  <si>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</si>
  <si>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</si>
  <si>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</si>
  <si>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</si>
  <si>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</si>
  <si>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</si>
  <si>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×</t>
  </si>
  <si>
    <t>＝</t>
  </si>
  <si>
    <t>治験薬管理経費</t>
  </si>
  <si>
    <r>
      <rPr>
        <sz val="11"/>
        <rFont val="ＭＳ Ｐゴシック"/>
        <family val="3"/>
      </rPr>
      <t>調査医薬品の剤型</t>
    </r>
  </si>
  <si>
    <r>
      <t>同一治療薬で同時に行われる</t>
    </r>
    <r>
      <rPr>
        <sz val="11"/>
        <rFont val="ＭＳ Ｐゴシック"/>
        <family val="3"/>
      </rPr>
      <t>試験数（長期除く）</t>
    </r>
  </si>
  <si>
    <r>
      <rPr>
        <sz val="11"/>
        <rFont val="ＭＳ Ｐゴシック"/>
        <family val="3"/>
      </rPr>
      <t>調査医薬品の種目
（予定を含む）</t>
    </r>
  </si>
  <si>
    <r>
      <rPr>
        <sz val="11"/>
        <rFont val="ＭＳ Ｐゴシック"/>
        <family val="3"/>
      </rPr>
      <t>調査医薬品規格数</t>
    </r>
  </si>
  <si>
    <r>
      <rPr>
        <sz val="11"/>
        <rFont val="ＭＳ Ｐゴシック"/>
        <family val="3"/>
      </rPr>
      <t>試験期間（１か月単位）</t>
    </r>
  </si>
  <si>
    <r>
      <t>×月数（</t>
    </r>
    <r>
      <rPr>
        <sz val="11"/>
        <rFont val="ＭＳ Ｐゴシック"/>
        <family val="3"/>
      </rPr>
      <t>調査医薬品の保存・管理）</t>
    </r>
    <r>
      <rPr>
        <u val="single"/>
        <sz val="11"/>
        <rFont val="ＭＳ Ｐゴシック"/>
        <family val="3"/>
      </rPr>
      <t>　　　年　　月～　　年　　月</t>
    </r>
  </si>
  <si>
    <t>※a：51週以上は、12週毎に3ポイントを加算　※b：13回以上は、3回毎に1ポイントを加算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</si>
</sst>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ポ&quot;&quot;イ&quot;&quot;ン&quot;&quot;ト&quot;"/>
    <numFmt numFmtId="177" formatCode="#,##0;[Red]\-#,##0&quot;円&quot;"/>
    <numFmt numFmtId="178" formatCode="#,##0;\-#,##0&quot;円&quot;"/>
    <numFmt numFmtId="179" formatCode="General&quot;症&quot;&quot;例&quot;"/>
    <numFmt numFmtId="180" formatCode="#,##0&quot;円&quot;"/>
    <numFmt numFmtId="181" formatCode="#,##0&quot;円 × 0.8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 shrinkToFit="1"/>
    </xf>
    <xf numFmtId="0" fontId="0" fillId="34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81" fontId="0" fillId="0" borderId="0" xfId="48" applyNumberFormat="1" applyFont="1" applyBorder="1" applyAlignment="1">
      <alignment horizontal="center" vertical="center"/>
    </xf>
    <xf numFmtId="179" fontId="0" fillId="34" borderId="0" xfId="0" applyNumberFormat="1" applyFont="1" applyFill="1" applyBorder="1" applyAlignment="1">
      <alignment horizontal="center" vertical="center"/>
    </xf>
    <xf numFmtId="180" fontId="0" fillId="0" borderId="0" xfId="48" applyNumberFormat="1" applyFont="1" applyBorder="1" applyAlignment="1">
      <alignment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31" xfId="0" applyFont="1" applyBorder="1" applyAlignment="1">
      <alignment horizontal="left"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distributed" vertical="center" indent="12"/>
    </xf>
    <xf numFmtId="0" fontId="0" fillId="0" borderId="37" xfId="0" applyFont="1" applyBorder="1" applyAlignment="1">
      <alignment horizontal="distributed" vertical="center" indent="12"/>
    </xf>
    <xf numFmtId="0" fontId="0" fillId="0" borderId="38" xfId="0" applyFont="1" applyBorder="1" applyAlignment="1">
      <alignment horizontal="distributed" vertical="center" indent="12"/>
    </xf>
    <xf numFmtId="0" fontId="0" fillId="0" borderId="39" xfId="0" applyFont="1" applyBorder="1" applyAlignment="1">
      <alignment horizontal="distributed" vertical="center" indent="2"/>
    </xf>
    <xf numFmtId="0" fontId="0" fillId="0" borderId="40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46" xfId="0" applyFont="1" applyBorder="1" applyAlignment="1">
      <alignment horizontal="distributed" vertical="center" wrapText="1" indent="3"/>
    </xf>
    <xf numFmtId="0" fontId="0" fillId="0" borderId="47" xfId="0" applyFont="1" applyBorder="1" applyAlignment="1">
      <alignment horizontal="distributed" vertical="center" wrapText="1" indent="3"/>
    </xf>
    <xf numFmtId="0" fontId="0" fillId="0" borderId="4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distributed" vertical="center" indent="2"/>
    </xf>
    <xf numFmtId="0" fontId="0" fillId="0" borderId="54" xfId="0" applyFont="1" applyBorder="1" applyAlignment="1">
      <alignment horizontal="distributed" vertical="center" indent="2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2" fillId="0" borderId="0" xfId="0" applyFont="1" applyAlignment="1">
      <alignment horizontal="distributed" indent="9"/>
    </xf>
    <xf numFmtId="0" fontId="0" fillId="0" borderId="5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9">
      <selection activeCell="I41" sqref="I41"/>
    </sheetView>
  </sheetViews>
  <sheetFormatPr defaultColWidth="9.00390625" defaultRowHeight="13.5"/>
  <cols>
    <col min="1" max="1" width="3.25390625" style="31" customWidth="1"/>
    <col min="2" max="2" width="20.625" style="30" customWidth="1"/>
    <col min="3" max="3" width="4.125" style="31" customWidth="1"/>
    <col min="4" max="4" width="13.125" style="30" customWidth="1"/>
    <col min="5" max="5" width="4.625" style="31" customWidth="1"/>
    <col min="6" max="6" width="13.125" style="30" customWidth="1"/>
    <col min="7" max="7" width="4.625" style="31" customWidth="1"/>
    <col min="8" max="8" width="13.125" style="30" customWidth="1"/>
    <col min="9" max="9" width="4.625" style="31" customWidth="1"/>
    <col min="10" max="10" width="8.625" style="30" customWidth="1"/>
    <col min="11" max="16384" width="9.00390625" style="30" customWidth="1"/>
  </cols>
  <sheetData>
    <row r="1" spans="1:10" ht="18" customHeight="1">
      <c r="A1" s="28" t="s">
        <v>49</v>
      </c>
      <c r="B1" s="28"/>
      <c r="C1" s="29"/>
      <c r="F1" s="92" t="s">
        <v>0</v>
      </c>
      <c r="G1" s="93"/>
      <c r="H1" s="94" t="s">
        <v>1</v>
      </c>
      <c r="I1" s="95"/>
      <c r="J1" s="96"/>
    </row>
    <row r="2" spans="1:10" ht="18" customHeight="1" thickBot="1">
      <c r="A2" s="28"/>
      <c r="B2" s="28"/>
      <c r="C2" s="29"/>
      <c r="F2" s="67" t="s">
        <v>44</v>
      </c>
      <c r="G2" s="68"/>
      <c r="H2" s="69" t="s">
        <v>45</v>
      </c>
      <c r="I2" s="70"/>
      <c r="J2" s="71"/>
    </row>
    <row r="3" ht="45" customHeight="1"/>
    <row r="4" spans="1:10" s="1" customFormat="1" ht="19.5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</row>
    <row r="5" ht="30" customHeight="1"/>
    <row r="6" spans="1:10" s="2" customFormat="1" ht="29.25" customHeight="1">
      <c r="A6" s="74" t="s">
        <v>46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0.25" customHeight="1">
      <c r="A7" s="75" t="s">
        <v>3</v>
      </c>
      <c r="B7" s="76"/>
      <c r="C7" s="77"/>
      <c r="D7" s="98"/>
      <c r="E7" s="98"/>
      <c r="F7" s="98"/>
      <c r="G7" s="98"/>
      <c r="H7" s="98"/>
      <c r="I7" s="98"/>
      <c r="J7" s="99"/>
    </row>
    <row r="8" spans="1:10" ht="20.25" customHeight="1">
      <c r="A8" s="75" t="s">
        <v>4</v>
      </c>
      <c r="B8" s="76"/>
      <c r="C8" s="77"/>
      <c r="D8" s="78"/>
      <c r="E8" s="78"/>
      <c r="F8" s="78"/>
      <c r="G8" s="78"/>
      <c r="H8" s="78"/>
      <c r="I8" s="78"/>
      <c r="J8" s="79"/>
    </row>
    <row r="9" spans="1:10" ht="18" customHeight="1">
      <c r="A9" s="80" t="s">
        <v>5</v>
      </c>
      <c r="B9" s="80"/>
      <c r="C9" s="83" t="s">
        <v>50</v>
      </c>
      <c r="D9" s="86" t="s">
        <v>51</v>
      </c>
      <c r="E9" s="87"/>
      <c r="F9" s="87"/>
      <c r="G9" s="87"/>
      <c r="H9" s="87"/>
      <c r="I9" s="87"/>
      <c r="J9" s="88"/>
    </row>
    <row r="10" spans="1:10" ht="18" customHeight="1">
      <c r="A10" s="81"/>
      <c r="B10" s="81"/>
      <c r="C10" s="84"/>
      <c r="D10" s="89" t="s">
        <v>52</v>
      </c>
      <c r="E10" s="89"/>
      <c r="F10" s="89" t="s">
        <v>53</v>
      </c>
      <c r="G10" s="89"/>
      <c r="H10" s="90" t="s">
        <v>54</v>
      </c>
      <c r="I10" s="89"/>
      <c r="J10" s="91" t="s">
        <v>6</v>
      </c>
    </row>
    <row r="11" spans="1:10" ht="18" customHeight="1">
      <c r="A11" s="82"/>
      <c r="B11" s="82"/>
      <c r="C11" s="85"/>
      <c r="D11" s="89"/>
      <c r="E11" s="89"/>
      <c r="F11" s="89"/>
      <c r="G11" s="89"/>
      <c r="H11" s="90"/>
      <c r="I11" s="89"/>
      <c r="J11" s="91"/>
    </row>
    <row r="12" spans="1:10" s="28" customFormat="1" ht="27">
      <c r="A12" s="3" t="s">
        <v>55</v>
      </c>
      <c r="B12" s="4" t="s">
        <v>79</v>
      </c>
      <c r="C12" s="3">
        <v>1</v>
      </c>
      <c r="D12" s="32" t="s">
        <v>32</v>
      </c>
      <c r="E12" s="5"/>
      <c r="F12" s="33" t="s">
        <v>47</v>
      </c>
      <c r="G12" s="5"/>
      <c r="H12" s="6" t="s">
        <v>7</v>
      </c>
      <c r="I12" s="7"/>
      <c r="J12" s="4">
        <f>IF(I12="○",C12*3,IF(G12="○",C12*2,IF(E12="○",C12*1,0)))</f>
        <v>0</v>
      </c>
    </row>
    <row r="13" spans="1:10" s="28" customFormat="1" ht="18" customHeight="1">
      <c r="A13" s="8" t="s">
        <v>56</v>
      </c>
      <c r="B13" s="9" t="s">
        <v>57</v>
      </c>
      <c r="C13" s="8">
        <v>2</v>
      </c>
      <c r="D13" s="10" t="s">
        <v>58</v>
      </c>
      <c r="E13" s="11"/>
      <c r="F13" s="12" t="s">
        <v>8</v>
      </c>
      <c r="G13" s="11"/>
      <c r="H13" s="13" t="s">
        <v>9</v>
      </c>
      <c r="I13" s="14"/>
      <c r="J13" s="9">
        <f>IF(I13="○",C13*3,IF(G13="○",C13*2,IF(E13="○",C13*1,0)))</f>
        <v>0</v>
      </c>
    </row>
    <row r="14" spans="1:10" s="28" customFormat="1" ht="18" customHeight="1">
      <c r="A14" s="8" t="s">
        <v>59</v>
      </c>
      <c r="B14" s="9" t="s">
        <v>10</v>
      </c>
      <c r="C14" s="8">
        <v>2</v>
      </c>
      <c r="D14" s="10" t="s">
        <v>11</v>
      </c>
      <c r="E14" s="11"/>
      <c r="F14" s="12" t="s">
        <v>12</v>
      </c>
      <c r="G14" s="11"/>
      <c r="H14" s="15" t="s">
        <v>60</v>
      </c>
      <c r="I14" s="14"/>
      <c r="J14" s="9">
        <f aca="true" t="shared" si="0" ref="J14:J22">IF(I14="○",C14*3,IF(G14="○",C14*2,IF(E14="○",C14*1,0)))</f>
        <v>0</v>
      </c>
    </row>
    <row r="15" spans="1:10" s="28" customFormat="1" ht="18" customHeight="1">
      <c r="A15" s="8" t="s">
        <v>61</v>
      </c>
      <c r="B15" s="9" t="s">
        <v>13</v>
      </c>
      <c r="C15" s="8">
        <v>1</v>
      </c>
      <c r="D15" s="10" t="s">
        <v>14</v>
      </c>
      <c r="E15" s="11"/>
      <c r="F15" s="12" t="s">
        <v>33</v>
      </c>
      <c r="G15" s="11"/>
      <c r="H15" s="13" t="s">
        <v>62</v>
      </c>
      <c r="I15" s="14"/>
      <c r="J15" s="9">
        <f t="shared" si="0"/>
        <v>0</v>
      </c>
    </row>
    <row r="16" spans="1:11" s="28" customFormat="1" ht="18" customHeight="1">
      <c r="A16" s="8" t="s">
        <v>63</v>
      </c>
      <c r="B16" s="9" t="s">
        <v>15</v>
      </c>
      <c r="C16" s="8">
        <v>1</v>
      </c>
      <c r="D16" s="10" t="s">
        <v>16</v>
      </c>
      <c r="E16" s="11"/>
      <c r="F16" s="12" t="s">
        <v>34</v>
      </c>
      <c r="G16" s="11"/>
      <c r="H16" s="13" t="s">
        <v>35</v>
      </c>
      <c r="I16" s="14"/>
      <c r="J16" s="9">
        <f>IF(I16="○",C16*3,IF(G16="○",C16*2,IF(E16="○",C16*1,0)))</f>
        <v>0</v>
      </c>
      <c r="K16" s="74"/>
    </row>
    <row r="17" spans="1:11" s="28" customFormat="1" ht="27" customHeight="1">
      <c r="A17" s="8" t="s">
        <v>64</v>
      </c>
      <c r="B17" s="16" t="s">
        <v>48</v>
      </c>
      <c r="C17" s="8">
        <v>3</v>
      </c>
      <c r="D17" s="72"/>
      <c r="E17" s="73"/>
      <c r="F17" s="12" t="s">
        <v>18</v>
      </c>
      <c r="G17" s="11"/>
      <c r="H17" s="13" t="s">
        <v>19</v>
      </c>
      <c r="I17" s="14"/>
      <c r="J17" s="9">
        <f t="shared" si="0"/>
        <v>0</v>
      </c>
      <c r="K17" s="74"/>
    </row>
    <row r="18" spans="1:10" s="28" customFormat="1" ht="39.75" customHeight="1">
      <c r="A18" s="17" t="s">
        <v>65</v>
      </c>
      <c r="B18" s="18" t="s">
        <v>80</v>
      </c>
      <c r="C18" s="17">
        <v>2</v>
      </c>
      <c r="D18" s="72"/>
      <c r="E18" s="73"/>
      <c r="F18" s="12" t="s">
        <v>66</v>
      </c>
      <c r="G18" s="11"/>
      <c r="H18" s="15" t="s">
        <v>17</v>
      </c>
      <c r="I18" s="14"/>
      <c r="J18" s="9">
        <f>IF(I18="○",C18*3,IF(G18="○",C18*2,IF(E18="○",C18*1,0)))</f>
        <v>0</v>
      </c>
    </row>
    <row r="19" spans="1:10" s="28" customFormat="1" ht="18" customHeight="1">
      <c r="A19" s="17" t="s">
        <v>67</v>
      </c>
      <c r="B19" s="18" t="s">
        <v>36</v>
      </c>
      <c r="C19" s="17">
        <v>3</v>
      </c>
      <c r="D19" s="10" t="s">
        <v>37</v>
      </c>
      <c r="E19" s="11"/>
      <c r="F19" s="72"/>
      <c r="G19" s="73"/>
      <c r="H19" s="72"/>
      <c r="I19" s="73"/>
      <c r="J19" s="9">
        <f t="shared" si="0"/>
        <v>0</v>
      </c>
    </row>
    <row r="20" spans="1:10" s="28" customFormat="1" ht="27">
      <c r="A20" s="17" t="s">
        <v>68</v>
      </c>
      <c r="B20" s="18" t="s">
        <v>20</v>
      </c>
      <c r="C20" s="17">
        <v>2</v>
      </c>
      <c r="D20" s="10" t="s">
        <v>37</v>
      </c>
      <c r="E20" s="11"/>
      <c r="F20" s="72"/>
      <c r="G20" s="73"/>
      <c r="H20" s="72"/>
      <c r="I20" s="73"/>
      <c r="J20" s="9">
        <f t="shared" si="0"/>
        <v>0</v>
      </c>
    </row>
    <row r="21" spans="1:10" s="28" customFormat="1" ht="18" customHeight="1">
      <c r="A21" s="17" t="s">
        <v>69</v>
      </c>
      <c r="B21" s="18" t="s">
        <v>38</v>
      </c>
      <c r="C21" s="17">
        <v>2</v>
      </c>
      <c r="D21" s="10" t="s">
        <v>37</v>
      </c>
      <c r="E21" s="11"/>
      <c r="F21" s="72"/>
      <c r="G21" s="73"/>
      <c r="H21" s="72"/>
      <c r="I21" s="73"/>
      <c r="J21" s="9">
        <f>IF(I21="○",C21*3,IF(G21="○",C21*2,IF(E21="○",C21*1,0)))</f>
        <v>0</v>
      </c>
    </row>
    <row r="22" spans="1:10" s="28" customFormat="1" ht="27" customHeight="1">
      <c r="A22" s="8" t="s">
        <v>70</v>
      </c>
      <c r="B22" s="16" t="s">
        <v>81</v>
      </c>
      <c r="C22" s="8">
        <v>3</v>
      </c>
      <c r="D22" s="72"/>
      <c r="E22" s="73"/>
      <c r="F22" s="19" t="s">
        <v>39</v>
      </c>
      <c r="G22" s="11"/>
      <c r="H22" s="15" t="s">
        <v>40</v>
      </c>
      <c r="I22" s="14"/>
      <c r="J22" s="9">
        <f t="shared" si="0"/>
        <v>0</v>
      </c>
    </row>
    <row r="23" spans="1:10" s="28" customFormat="1" ht="18" customHeight="1">
      <c r="A23" s="8" t="s">
        <v>71</v>
      </c>
      <c r="B23" s="16" t="s">
        <v>21</v>
      </c>
      <c r="C23" s="8">
        <v>1</v>
      </c>
      <c r="D23" s="10" t="s">
        <v>22</v>
      </c>
      <c r="E23" s="11"/>
      <c r="F23" s="12" t="s">
        <v>23</v>
      </c>
      <c r="G23" s="11"/>
      <c r="H23" s="13" t="s">
        <v>24</v>
      </c>
      <c r="I23" s="14"/>
      <c r="J23" s="9">
        <f>IF(I23="○",C23*3,IF(G23="○",C23*2,IF(E23="○",C23*1,0)))</f>
        <v>0</v>
      </c>
    </row>
    <row r="24" spans="1:10" s="28" customFormat="1" ht="18" customHeight="1">
      <c r="A24" s="17" t="s">
        <v>72</v>
      </c>
      <c r="B24" s="18" t="s">
        <v>41</v>
      </c>
      <c r="C24" s="17">
        <v>3</v>
      </c>
      <c r="D24" s="10" t="s">
        <v>37</v>
      </c>
      <c r="E24" s="11"/>
      <c r="F24" s="72"/>
      <c r="G24" s="73"/>
      <c r="H24" s="72"/>
      <c r="I24" s="73"/>
      <c r="J24" s="20">
        <f>IF(I24="○",C24*3,IF(G24="○",C24*2,IF(E24="○",C24*1,0)))</f>
        <v>0</v>
      </c>
    </row>
    <row r="25" spans="1:10" s="28" customFormat="1" ht="18" customHeight="1">
      <c r="A25" s="17" t="s">
        <v>73</v>
      </c>
      <c r="B25" s="18" t="s">
        <v>82</v>
      </c>
      <c r="C25" s="17">
        <v>1</v>
      </c>
      <c r="D25" s="58" t="s">
        <v>42</v>
      </c>
      <c r="E25" s="59"/>
      <c r="F25" s="59"/>
      <c r="G25" s="59"/>
      <c r="H25" s="60"/>
      <c r="I25" s="21"/>
      <c r="J25" s="22">
        <f>C25*I25</f>
        <v>0</v>
      </c>
    </row>
    <row r="26" spans="1:10" s="28" customFormat="1" ht="18" customHeight="1">
      <c r="A26" s="17" t="s">
        <v>74</v>
      </c>
      <c r="B26" s="34" t="s">
        <v>83</v>
      </c>
      <c r="C26" s="17">
        <v>1</v>
      </c>
      <c r="D26" s="58" t="s">
        <v>84</v>
      </c>
      <c r="E26" s="59"/>
      <c r="F26" s="59"/>
      <c r="G26" s="59"/>
      <c r="H26" s="60"/>
      <c r="I26" s="23"/>
      <c r="J26" s="22">
        <f>C26*I26</f>
        <v>0</v>
      </c>
    </row>
    <row r="27" spans="1:10" s="28" customFormat="1" ht="27" customHeight="1" thickBot="1">
      <c r="A27" s="24" t="s">
        <v>75</v>
      </c>
      <c r="B27" s="25" t="s">
        <v>43</v>
      </c>
      <c r="C27" s="24">
        <v>1</v>
      </c>
      <c r="D27" s="61" t="s">
        <v>84</v>
      </c>
      <c r="E27" s="62"/>
      <c r="F27" s="62"/>
      <c r="G27" s="62"/>
      <c r="H27" s="63"/>
      <c r="I27" s="26"/>
      <c r="J27" s="27">
        <f>C27*I27</f>
        <v>0</v>
      </c>
    </row>
    <row r="28" spans="1:10" s="28" customFormat="1" ht="21" customHeight="1" thickTop="1">
      <c r="A28" s="64" t="s">
        <v>25</v>
      </c>
      <c r="B28" s="65"/>
      <c r="C28" s="65"/>
      <c r="D28" s="65"/>
      <c r="E28" s="65"/>
      <c r="F28" s="65"/>
      <c r="G28" s="65"/>
      <c r="H28" s="65"/>
      <c r="I28" s="66"/>
      <c r="J28" s="35">
        <f>SUM(J12:J27)</f>
        <v>0</v>
      </c>
    </row>
    <row r="29" spans="1:10" ht="15" customHeight="1">
      <c r="A29" s="36"/>
      <c r="B29" s="37"/>
      <c r="C29" s="38"/>
      <c r="D29" s="37"/>
      <c r="E29" s="38"/>
      <c r="F29" s="37"/>
      <c r="G29" s="38"/>
      <c r="H29" s="37"/>
      <c r="I29" s="38"/>
      <c r="J29" s="39"/>
    </row>
    <row r="30" spans="1:10" ht="15" customHeight="1">
      <c r="A30" s="36"/>
      <c r="B30" s="37" t="s">
        <v>26</v>
      </c>
      <c r="C30" s="38"/>
      <c r="D30" s="37"/>
      <c r="E30" s="38"/>
      <c r="F30" s="37"/>
      <c r="G30" s="38"/>
      <c r="H30" s="37"/>
      <c r="I30" s="38"/>
      <c r="J30" s="39"/>
    </row>
    <row r="31" spans="1:10" s="28" customFormat="1" ht="15" customHeight="1">
      <c r="A31" s="40"/>
      <c r="B31" s="41" t="s">
        <v>25</v>
      </c>
      <c r="C31" s="41" t="s">
        <v>76</v>
      </c>
      <c r="D31" s="42">
        <v>1000</v>
      </c>
      <c r="E31" s="41" t="s">
        <v>76</v>
      </c>
      <c r="F31" s="41" t="s">
        <v>27</v>
      </c>
      <c r="G31" s="41" t="s">
        <v>77</v>
      </c>
      <c r="H31" s="43" t="s">
        <v>78</v>
      </c>
      <c r="I31" s="41"/>
      <c r="J31" s="44"/>
    </row>
    <row r="32" spans="1:10" s="28" customFormat="1" ht="15" customHeight="1">
      <c r="A32" s="40"/>
      <c r="B32" s="45">
        <f>J28</f>
        <v>0</v>
      </c>
      <c r="C32" s="41" t="s">
        <v>76</v>
      </c>
      <c r="D32" s="46">
        <v>1000</v>
      </c>
      <c r="E32" s="41" t="s">
        <v>76</v>
      </c>
      <c r="F32" s="47"/>
      <c r="G32" s="41" t="s">
        <v>77</v>
      </c>
      <c r="H32" s="48">
        <f>B32*D32*0.8*F32</f>
        <v>0</v>
      </c>
      <c r="I32" s="41"/>
      <c r="J32" s="44"/>
    </row>
    <row r="33" spans="1:10" ht="15" customHeight="1">
      <c r="A33" s="49"/>
      <c r="B33" s="50"/>
      <c r="C33" s="51"/>
      <c r="D33" s="50"/>
      <c r="E33" s="51"/>
      <c r="F33" s="50"/>
      <c r="G33" s="51"/>
      <c r="H33" s="50"/>
      <c r="I33" s="51"/>
      <c r="J33" s="52"/>
    </row>
    <row r="34" spans="1:10" ht="13.5">
      <c r="A34" s="57" t="s">
        <v>85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2:12" s="31" customFormat="1" ht="15" customHeight="1">
      <c r="B35" s="30"/>
      <c r="F35" s="30"/>
      <c r="H35" s="30"/>
      <c r="J35" s="30"/>
      <c r="K35" s="30"/>
      <c r="L35" s="30"/>
    </row>
    <row r="36" spans="2:12" s="31" customFormat="1" ht="15" customHeight="1">
      <c r="B36" s="30"/>
      <c r="C36" s="53" t="s">
        <v>28</v>
      </c>
      <c r="D36" s="30" t="s">
        <v>29</v>
      </c>
      <c r="F36" s="30"/>
      <c r="H36" s="30"/>
      <c r="J36" s="30"/>
      <c r="K36" s="30"/>
      <c r="L36" s="30"/>
    </row>
    <row r="37" spans="3:4" ht="13.5">
      <c r="C37" s="54" t="s">
        <v>30</v>
      </c>
      <c r="D37" s="30" t="s">
        <v>31</v>
      </c>
    </row>
    <row r="38" spans="2:12" s="31" customFormat="1" ht="15" customHeight="1">
      <c r="B38" s="30"/>
      <c r="D38" s="56"/>
      <c r="F38" s="30"/>
      <c r="H38" s="30"/>
      <c r="J38" s="30"/>
      <c r="K38" s="30"/>
      <c r="L38" s="30"/>
    </row>
    <row r="39" spans="2:12" s="31" customFormat="1" ht="15" customHeight="1">
      <c r="B39" s="30"/>
      <c r="C39" s="55"/>
      <c r="D39" s="56"/>
      <c r="F39" s="30"/>
      <c r="H39" s="30"/>
      <c r="J39" s="30"/>
      <c r="K39" s="30"/>
      <c r="L39" s="30"/>
    </row>
  </sheetData>
  <sheetProtection/>
  <mergeCells count="34">
    <mergeCell ref="F1:G1"/>
    <mergeCell ref="H1:J1"/>
    <mergeCell ref="A4:J4"/>
    <mergeCell ref="A6:J6"/>
    <mergeCell ref="A7:B7"/>
    <mergeCell ref="C7:J7"/>
    <mergeCell ref="A8:B8"/>
    <mergeCell ref="C8:J8"/>
    <mergeCell ref="A9:B11"/>
    <mergeCell ref="C9:C11"/>
    <mergeCell ref="D9:J9"/>
    <mergeCell ref="D10:E11"/>
    <mergeCell ref="F10:G11"/>
    <mergeCell ref="H10:I11"/>
    <mergeCell ref="J10:J11"/>
    <mergeCell ref="H24:I24"/>
    <mergeCell ref="D25:H25"/>
    <mergeCell ref="K16:K17"/>
    <mergeCell ref="D17:E17"/>
    <mergeCell ref="D18:E18"/>
    <mergeCell ref="F19:G19"/>
    <mergeCell ref="H19:I19"/>
    <mergeCell ref="F20:G20"/>
    <mergeCell ref="H20:I20"/>
    <mergeCell ref="A34:J34"/>
    <mergeCell ref="D26:H26"/>
    <mergeCell ref="D27:H27"/>
    <mergeCell ref="A28:I28"/>
    <mergeCell ref="F2:G2"/>
    <mergeCell ref="H2:J2"/>
    <mergeCell ref="F21:G21"/>
    <mergeCell ref="H21:I21"/>
    <mergeCell ref="D22:E22"/>
    <mergeCell ref="F24:G24"/>
  </mergeCells>
  <printOptions horizontalCentered="1"/>
  <pageMargins left="0.5905511811023623" right="0.5905511811023623" top="0.984251968503937" bottom="0.7874015748031497" header="0.5118110236220472" footer="0.1574803149606299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国立精神・神経センター武蔵病院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様式21-2</dc:title>
  <dc:subject>調査医薬品管理経費ポイント算出表</dc:subject>
  <dc:creator>(独)国立精神・神経医療研究センター</dc:creator>
  <cp:keywords/>
  <dc:description/>
  <cp:lastModifiedBy>chiken1</cp:lastModifiedBy>
  <cp:lastPrinted>2010-09-02T08:21:47Z</cp:lastPrinted>
  <dcterms:created xsi:type="dcterms:W3CDTF">2009-08-13T06:21:14Z</dcterms:created>
  <dcterms:modified xsi:type="dcterms:W3CDTF">2010-09-02T08:25:51Z</dcterms:modified>
  <cp:category/>
  <cp:version/>
  <cp:contentType/>
  <cp:contentStatus/>
</cp:coreProperties>
</file>